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autoCompressPictures="0" defaultThemeVersion="124226"/>
  <bookViews>
    <workbookView xWindow="120" yWindow="75" windowWidth="16605" windowHeight="9375"/>
  </bookViews>
  <sheets>
    <sheet name="Basuppgifter" sheetId="1" r:id="rId1"/>
    <sheet name="Granskning" sheetId="2" r:id="rId2"/>
    <sheet name="Kostnader" sheetId="3" r:id="rId3"/>
    <sheet name="Uppföljning" sheetId="4" r:id="rId4"/>
  </sheets>
  <definedNames>
    <definedName name="_xlnm.Print_Area" localSheetId="1">Granskning!$A$1:$D$52</definedName>
    <definedName name="Z_C832707A_FBCB_42AC_9331_D934195541BA_.wvu.Cols" localSheetId="2" hidden="1">Kostnader!$D:$E</definedName>
    <definedName name="Z_C832707A_FBCB_42AC_9331_D934195541BA_.wvu.PrintArea" localSheetId="1" hidden="1">Granskning!$A$1:$D$52</definedName>
  </definedNames>
  <calcPr calcId="145621" concurrentCalc="0"/>
  <customWorkbookViews>
    <customWorkbookView name="kero-linux - Oma näkymä" guid="{C832707A-FBCB-42AC-9331-D934195541BA}" mergeInterval="0" personalView="1" maximized="1" windowWidth="1672" windowHeight="850" activeSheetId="1"/>
  </customWorkbookViews>
</workbook>
</file>

<file path=xl/calcChain.xml><?xml version="1.0" encoding="utf-8"?>
<calcChain xmlns="http://schemas.openxmlformats.org/spreadsheetml/2006/main">
  <c r="B34" i="3" l="1"/>
  <c r="B32" i="3"/>
  <c r="B28" i="3"/>
  <c r="B26" i="3"/>
  <c r="B24" i="3"/>
  <c r="B22" i="3"/>
  <c r="B20" i="3"/>
  <c r="B18" i="3"/>
  <c r="B8" i="3"/>
  <c r="B33" i="2"/>
  <c r="B31" i="2"/>
  <c r="B27" i="2"/>
  <c r="B25" i="2"/>
  <c r="B23" i="2"/>
  <c r="B21" i="2"/>
  <c r="B19" i="2"/>
  <c r="B17" i="2"/>
  <c r="A31" i="2"/>
  <c r="A33" i="2"/>
  <c r="B8" i="2"/>
  <c r="E32" i="4"/>
  <c r="C32" i="4"/>
  <c r="F40" i="3"/>
  <c r="F41" i="3"/>
  <c r="C43" i="4"/>
  <c r="E34" i="3"/>
  <c r="D34" i="3"/>
  <c r="E32" i="3"/>
  <c r="D32" i="3"/>
  <c r="E28" i="3"/>
  <c r="D28" i="3"/>
  <c r="E26" i="3"/>
  <c r="D26" i="3"/>
  <c r="E24" i="3"/>
  <c r="D24" i="3"/>
  <c r="E22" i="3"/>
  <c r="D22" i="3"/>
  <c r="E20" i="3"/>
  <c r="D20" i="3"/>
  <c r="E18" i="3"/>
  <c r="D18" i="3"/>
  <c r="F2" i="3"/>
  <c r="E8" i="3"/>
  <c r="D8" i="3"/>
  <c r="F5" i="3"/>
  <c r="F4" i="3"/>
  <c r="B3" i="3"/>
  <c r="D2" i="1"/>
  <c r="C36" i="4"/>
  <c r="B3" i="4"/>
  <c r="D36" i="4"/>
  <c r="I25" i="4"/>
  <c r="H25" i="4"/>
  <c r="I23" i="4"/>
  <c r="H23" i="4"/>
  <c r="I21" i="4"/>
  <c r="H21" i="4"/>
  <c r="I19" i="4"/>
  <c r="H19" i="4"/>
  <c r="G25" i="4"/>
  <c r="F25" i="4"/>
  <c r="G23" i="4"/>
  <c r="F23" i="4"/>
  <c r="G21" i="4"/>
  <c r="F21" i="4"/>
  <c r="G19" i="4"/>
  <c r="F19" i="4"/>
  <c r="E2" i="4"/>
  <c r="E5" i="4"/>
  <c r="E4" i="4"/>
  <c r="D2" i="2"/>
  <c r="D5" i="2"/>
  <c r="D4" i="2"/>
  <c r="B3" i="2"/>
  <c r="C38" i="3"/>
  <c r="F38" i="3"/>
  <c r="B31" i="4"/>
  <c r="C31" i="4"/>
  <c r="D31" i="4"/>
  <c r="E31" i="4"/>
  <c r="D30" i="4"/>
  <c r="E30" i="4"/>
  <c r="B30" i="4"/>
  <c r="C30" i="4"/>
  <c r="C39" i="3"/>
  <c r="F39" i="3"/>
</calcChain>
</file>

<file path=xl/comments1.xml><?xml version="1.0" encoding="utf-8"?>
<comments xmlns="http://schemas.openxmlformats.org/spreadsheetml/2006/main">
  <authors>
    <author>kerop</author>
  </authors>
  <commentList>
    <comment ref="C3" authorId="0">
      <text>
        <r>
          <rPr>
            <sz val="8"/>
            <color indexed="81"/>
            <rFont val="Arial"/>
            <family val="2"/>
          </rPr>
          <t>objektets namn</t>
        </r>
      </text>
    </comment>
    <comment ref="C4" authorId="0">
      <text>
        <r>
          <rPr>
            <sz val="8"/>
            <color indexed="81"/>
            <rFont val="Arial"/>
            <family val="2"/>
          </rPr>
          <t>Kohteen kerroslukumäärä,  Objektets antal våningar, stom material, byggnadsår och annan information.</t>
        </r>
      </text>
    </comment>
    <comment ref="B5" authorId="0">
      <text>
        <r>
          <rPr>
            <sz val="8"/>
            <color indexed="81"/>
            <rFont val="Arial"/>
            <family val="2"/>
          </rPr>
          <t>Objektets bruttoarea (brm</t>
        </r>
        <r>
          <rPr>
            <vertAlign val="superscript"/>
            <sz val="8"/>
            <color indexed="81"/>
            <rFont val="Arial"/>
            <family val="2"/>
          </rPr>
          <t>2</t>
        </r>
        <r>
          <rPr>
            <sz val="8"/>
            <color indexed="81"/>
            <rFont val="Arial"/>
            <family val="2"/>
          </rPr>
          <t>)</t>
        </r>
      </text>
    </comment>
    <comment ref="C5" authorId="0">
      <text>
        <r>
          <rPr>
            <sz val="8"/>
            <color indexed="81"/>
            <rFont val="Tahoma"/>
            <family val="2"/>
          </rPr>
          <t>Anal användare</t>
        </r>
      </text>
    </comment>
    <comment ref="B21" authorId="0">
      <text>
        <r>
          <rPr>
            <sz val="8"/>
            <color indexed="81"/>
            <rFont val="Arial"/>
            <family val="2"/>
          </rPr>
          <t>Skicket på olika  byggnadsdelar vid projektets begynnelsesekde.</t>
        </r>
      </text>
    </comment>
    <comment ref="C21" authorId="0">
      <text>
        <r>
          <rPr>
            <sz val="8"/>
            <color indexed="81"/>
            <rFont val="Arial"/>
            <family val="2"/>
          </rPr>
          <t xml:space="preserve">Gäller för de olika byggnadsdelarna, tex mätningar och undersökningar </t>
        </r>
        <r>
          <rPr>
            <sz val="8"/>
            <color indexed="81"/>
            <rFont val="Tahoma"/>
            <family val="2"/>
          </rPr>
          <t xml:space="preserve">
</t>
        </r>
      </text>
    </comment>
    <comment ref="D21" authorId="0">
      <text>
        <r>
          <rPr>
            <sz val="8"/>
            <color indexed="81"/>
            <rFont val="Arial"/>
            <family val="2"/>
          </rPr>
          <t>Byggnddsdelens skick och dess påverkan på inomhusluften.</t>
        </r>
      </text>
    </comment>
    <comment ref="B32" authorId="0">
      <text>
        <r>
          <rPr>
            <sz val="8"/>
            <color indexed="81"/>
            <rFont val="Arial"/>
            <family val="2"/>
          </rPr>
          <t>Du kan skapa en länk i samma mapp genom att lägga till en hyperlänk.</t>
        </r>
      </text>
    </comment>
    <comment ref="B34" authorId="0">
      <text>
        <r>
          <rPr>
            <sz val="8"/>
            <color indexed="81"/>
            <rFont val="Arial"/>
            <family val="2"/>
          </rPr>
          <t xml:space="preserve">Du kan skapa en länk i samma mapp genom att lägga till en hyperlänk.
</t>
        </r>
      </text>
    </comment>
    <comment ref="B36" authorId="0">
      <text>
        <r>
          <rPr>
            <sz val="8"/>
            <color indexed="81"/>
            <rFont val="Arial"/>
            <family val="2"/>
          </rPr>
          <t xml:space="preserve">Du kan skapa en länk i samma mapp genom att lägga till en hyperlänk.
</t>
        </r>
      </text>
    </comment>
    <comment ref="B38" authorId="0">
      <text>
        <r>
          <rPr>
            <sz val="8"/>
            <color indexed="81"/>
            <rFont val="Arial"/>
            <family val="2"/>
          </rPr>
          <t>Du kan skapa en länk i samma mapp genom att lägga till en hyperlänk.</t>
        </r>
      </text>
    </comment>
    <comment ref="B40" authorId="0">
      <text>
        <r>
          <rPr>
            <sz val="8"/>
            <color indexed="81"/>
            <rFont val="Arial"/>
            <family val="2"/>
          </rPr>
          <t>Du kan skapa en länk i samma mapp genom att lägga till en hyperlänk.</t>
        </r>
      </text>
    </comment>
    <comment ref="B42" authorId="0">
      <text>
        <r>
          <rPr>
            <sz val="8"/>
            <color indexed="81"/>
            <rFont val="Arial"/>
            <family val="2"/>
          </rPr>
          <t xml:space="preserve">Du kan skapa en länk i samma mapp genom att lägga till en hyperlänk.
</t>
        </r>
      </text>
    </comment>
    <comment ref="B44" authorId="0">
      <text>
        <r>
          <rPr>
            <sz val="8"/>
            <color indexed="81"/>
            <rFont val="Arial"/>
            <family val="2"/>
          </rPr>
          <t>Du kan skapa en länk i samma mapp genom att lägga till en hyperlänk.</t>
        </r>
      </text>
    </comment>
    <comment ref="A46" authorId="0">
      <text>
        <r>
          <rPr>
            <sz val="8"/>
            <color indexed="81"/>
            <rFont val="Arial"/>
            <family val="2"/>
          </rPr>
          <t xml:space="preserve">Hit skriver man andra skador som finns i byygnaden och problem som påverkar inomhusluften. </t>
        </r>
      </text>
    </comment>
    <comment ref="D46" authorId="0">
      <text>
        <r>
          <rPr>
            <sz val="8"/>
            <color indexed="81"/>
            <rFont val="Arial"/>
            <family val="2"/>
          </rPr>
          <t>Byggnadsdelens skick och uppskattad inverkan på inomhusluften</t>
        </r>
      </text>
    </comment>
    <comment ref="A47" authorId="0">
      <text>
        <r>
          <rPr>
            <sz val="8"/>
            <color indexed="81"/>
            <rFont val="Arial"/>
            <family val="2"/>
          </rPr>
          <t>Skriv kort om typ av skada. Tex linoleum mattor.</t>
        </r>
      </text>
    </comment>
    <comment ref="B48" authorId="0">
      <text>
        <r>
          <rPr>
            <sz val="8"/>
            <color indexed="81"/>
            <rFont val="Arial"/>
            <family val="2"/>
          </rPr>
          <t>Du kan skapa en länk i samma mapp genom att lägga till en hyperlänk.</t>
        </r>
      </text>
    </comment>
    <comment ref="A49" authorId="0">
      <text>
        <r>
          <rPr>
            <sz val="8"/>
            <color indexed="81"/>
            <rFont val="Arial"/>
            <family val="2"/>
          </rPr>
          <t>Skriv kort om typ av skada. Tex linoleum mattor.</t>
        </r>
      </text>
    </comment>
    <comment ref="B50" authorId="0">
      <text>
        <r>
          <rPr>
            <sz val="8"/>
            <color indexed="81"/>
            <rFont val="Arial"/>
            <family val="2"/>
          </rPr>
          <t xml:space="preserve">Du kan skapa en länk i samma mapp genom att lägga till en hyperlänk.
</t>
        </r>
      </text>
    </comment>
  </commentList>
</comments>
</file>

<file path=xl/comments2.xml><?xml version="1.0" encoding="utf-8"?>
<comments xmlns="http://schemas.openxmlformats.org/spreadsheetml/2006/main">
  <authors>
    <author>kerop</author>
  </authors>
  <commentList>
    <comment ref="B7" authorId="0">
      <text>
        <r>
          <rPr>
            <sz val="8"/>
            <color indexed="81"/>
            <rFont val="Arial"/>
            <family val="2"/>
          </rPr>
          <t xml:space="preserve">Informationen i kolumnen på föregående sida kopieras automatikst. </t>
        </r>
      </text>
    </comment>
    <comment ref="C7" authorId="0">
      <text>
        <r>
          <rPr>
            <sz val="8"/>
            <color indexed="81"/>
            <rFont val="Arial"/>
            <family val="2"/>
          </rPr>
          <t>Uppskattning av planerade saneringsåtgärdernas typ och mål.</t>
        </r>
      </text>
    </comment>
    <comment ref="D7" authorId="0">
      <text>
        <r>
          <rPr>
            <sz val="8"/>
            <color indexed="81"/>
            <rFont val="Arial"/>
            <family val="2"/>
          </rPr>
          <t xml:space="preserve">Saneringsåtärdens omedelbara / långtids påverkan på inomhusluften </t>
        </r>
      </text>
    </comment>
    <comment ref="B16" authorId="0">
      <text>
        <r>
          <rPr>
            <sz val="8"/>
            <color indexed="81"/>
            <rFont val="Arial"/>
            <family val="2"/>
          </rPr>
          <t xml:space="preserve">Tilläggsinformation om objektet, observationer/undersökningar, utförare och datum.Dessutom kan man skriva andra tilläggsuppgifter om konstruktionen. </t>
        </r>
      </text>
    </comment>
    <comment ref="B18" authorId="0">
      <text>
        <r>
          <rPr>
            <sz val="8"/>
            <color indexed="81"/>
            <rFont val="Arial"/>
            <family val="2"/>
          </rPr>
          <t xml:space="preserve">Tilläggsinformation om objektet, observationer/undersökningar, utförare och datum.Dessutom kan man skriva andra tilläggsuppgifter om konstruktionen. </t>
        </r>
      </text>
    </comment>
    <comment ref="B20" authorId="0">
      <text>
        <r>
          <rPr>
            <sz val="8"/>
            <color indexed="81"/>
            <rFont val="Arial"/>
            <family val="2"/>
          </rPr>
          <t xml:space="preserve">Tilläggsinformation om objektet, observationer/undersökningar, utförare och datum.Dessutom kan man skriva andra tilläggsuppgifter om konstruktionen. </t>
        </r>
      </text>
    </comment>
    <comment ref="B22" authorId="0">
      <text>
        <r>
          <rPr>
            <sz val="8"/>
            <color indexed="81"/>
            <rFont val="Arial"/>
            <family val="2"/>
          </rPr>
          <t xml:space="preserve">observationer/undersökningar, utförare och datum.Dessutom kan man skriva andra tilläggsuppgifter om konstruktionen. </t>
        </r>
      </text>
    </comment>
    <comment ref="B24" authorId="0">
      <text>
        <r>
          <rPr>
            <sz val="8"/>
            <color indexed="81"/>
            <rFont val="Arial"/>
            <family val="2"/>
          </rPr>
          <t xml:space="preserve">Tilläggsinformation om objektet, observationer/undersökningar, utförare och datum.Dessutom kan man skriva andra tilläggsuppgifter om konstruktionen. </t>
        </r>
      </text>
    </comment>
    <comment ref="B26" authorId="0">
      <text>
        <r>
          <rPr>
            <sz val="8"/>
            <color indexed="81"/>
            <rFont val="Arial"/>
            <family val="2"/>
          </rPr>
          <t xml:space="preserve">Tilläggsinformation om objektet, observationer/undersökningar, utförare och datum.Dessutom kan man skriva andra tilläggsuppgifter om konstruktionen. </t>
        </r>
      </text>
    </comment>
    <comment ref="B28" authorId="0">
      <text>
        <r>
          <rPr>
            <sz val="8"/>
            <color indexed="81"/>
            <rFont val="Arial"/>
            <family val="2"/>
          </rPr>
          <t xml:space="preserve">Tilläggsinformation om objektet, observationer/undersökningar, utförare och datum.Dessutom kan man skriva andra tilläggsuppgifter om konstruktionen. </t>
        </r>
      </text>
    </comment>
    <comment ref="D30" authorId="0">
      <text>
        <r>
          <rPr>
            <sz val="8"/>
            <color indexed="81"/>
            <rFont val="Arial"/>
            <family val="2"/>
          </rPr>
          <t xml:space="preserve">Saneringsåtärdens omedelbara / långtids påverkan på inomhusluften </t>
        </r>
      </text>
    </comment>
    <comment ref="B32" authorId="0">
      <text>
        <r>
          <rPr>
            <sz val="8"/>
            <color indexed="81"/>
            <rFont val="Arial"/>
            <family val="2"/>
          </rPr>
          <t>Tilläggsinformation om objektet, observationer/undersökningar, utförare och datum.Dessutom kan man skriva andra tilläggsuppgifter om konstruktionen.</t>
        </r>
      </text>
    </comment>
    <comment ref="B34" authorId="0">
      <text>
        <r>
          <rPr>
            <sz val="8"/>
            <color indexed="81"/>
            <rFont val="Arial"/>
            <family val="2"/>
          </rPr>
          <t>Tilläggsinformation om objektet, observationer/undersökningar, utförare och datum.Dessutom kan man skriva andra tilläggsuppgifter om konstruktionen.</t>
        </r>
      </text>
    </comment>
  </commentList>
</comments>
</file>

<file path=xl/comments3.xml><?xml version="1.0" encoding="utf-8"?>
<comments xmlns="http://schemas.openxmlformats.org/spreadsheetml/2006/main">
  <authors>
    <author>kerop</author>
  </authors>
  <commentList>
    <comment ref="C7" authorId="0">
      <text>
        <r>
          <rPr>
            <sz val="8"/>
            <color indexed="81"/>
            <rFont val="Arial"/>
            <family val="2"/>
          </rPr>
          <t>Uppskatta byggnadens saneringskostnad.</t>
        </r>
      </text>
    </comment>
    <comment ref="F7" authorId="0">
      <text>
        <r>
          <rPr>
            <sz val="8"/>
            <color indexed="81"/>
            <rFont val="Tahoma"/>
            <family val="2"/>
          </rPr>
          <t xml:space="preserve">Uppskatta saneringens inverkan på konstruktionen/ andra konstruktioners tekniska brukstid.
</t>
        </r>
      </text>
    </comment>
    <comment ref="C31" authorId="0">
      <text>
        <r>
          <rPr>
            <sz val="8"/>
            <color indexed="81"/>
            <rFont val="Arial"/>
            <family val="2"/>
          </rPr>
          <t>Uppskatta byggnadens saneringskostnad.</t>
        </r>
      </text>
    </comment>
    <comment ref="F31" authorId="0">
      <text>
        <r>
          <rPr>
            <sz val="8"/>
            <color indexed="81"/>
            <rFont val="Tahoma"/>
            <family val="2"/>
          </rPr>
          <t xml:space="preserve">Uppskatta saneringens inverkan på konstruktionen/ andra konstruktioners tekniska brukstid.
</t>
        </r>
      </text>
    </comment>
    <comment ref="C40" authorId="0">
      <text>
        <r>
          <rPr>
            <sz val="8"/>
            <color indexed="81"/>
            <rFont val="Arial"/>
            <family val="2"/>
          </rPr>
          <t>Om det gjorts en specificerad kostnadsberäkning, skall den skrivas här.</t>
        </r>
        <r>
          <rPr>
            <sz val="8"/>
            <color indexed="81"/>
            <rFont val="Tahoma"/>
            <family val="2"/>
          </rPr>
          <t xml:space="preserve">
</t>
        </r>
      </text>
    </comment>
    <comment ref="C41" authorId="0">
      <text>
        <r>
          <rPr>
            <sz val="8"/>
            <color indexed="81"/>
            <rFont val="Arial"/>
            <family val="2"/>
          </rPr>
          <t>Nypris på ett motsvarade objekt. Kan uppskattas tex genom att värdera byggnaddelarna eller riktpris metoden.</t>
        </r>
      </text>
    </comment>
  </commentList>
</comments>
</file>

<file path=xl/comments4.xml><?xml version="1.0" encoding="utf-8"?>
<comments xmlns="http://schemas.openxmlformats.org/spreadsheetml/2006/main">
  <authors>
    <author>kerop</author>
  </authors>
  <commentList>
    <comment ref="C8" authorId="0">
      <text>
        <r>
          <rPr>
            <sz val="8"/>
            <color indexed="81"/>
            <rFont val="Arial"/>
            <family val="2"/>
          </rPr>
          <t xml:space="preserve">Upskatta tillämpningen av utrymmen till den nuvarande verksamheten. Jämför med standard för nybygge. </t>
        </r>
      </text>
    </comment>
    <comment ref="D8" authorId="0">
      <text>
        <r>
          <rPr>
            <sz val="8"/>
            <color indexed="81"/>
            <rFont val="Arial"/>
            <family val="2"/>
          </rPr>
          <t>Uppskatta utrymmenas kvalitetsnivå. Jämför med standard för nybygge.</t>
        </r>
      </text>
    </comment>
    <comment ref="E8" authorId="0">
      <text>
        <r>
          <rPr>
            <sz val="8"/>
            <color indexed="81"/>
            <rFont val="Arial"/>
            <family val="2"/>
          </rPr>
          <t xml:space="preserve">Behovet för utrymmen nu och uppskattrning av kommande behov. </t>
        </r>
      </text>
    </comment>
    <comment ref="B17" authorId="0">
      <text>
        <r>
          <rPr>
            <sz val="8"/>
            <color indexed="81"/>
            <rFont val="Arial"/>
            <family val="2"/>
          </rPr>
          <t>Byggnadsdelar som kräver reparation efter 5 år.</t>
        </r>
      </text>
    </comment>
    <comment ref="D17" authorId="0">
      <text>
        <r>
          <rPr>
            <sz val="8"/>
            <color indexed="81"/>
            <rFont val="Arial"/>
            <family val="2"/>
          </rPr>
          <t>Byggnadsdelar som kräver reparation efter 5-15 år.</t>
        </r>
      </text>
    </comment>
  </commentList>
</comments>
</file>

<file path=xl/sharedStrings.xml><?xml version="1.0" encoding="utf-8"?>
<sst xmlns="http://schemas.openxmlformats.org/spreadsheetml/2006/main" count="400" uniqueCount="188">
  <si>
    <t>0 - 50 000 €</t>
  </si>
  <si>
    <t>50 000 - 200 000 €</t>
  </si>
  <si>
    <t>200 000 - 1 000 000 €</t>
  </si>
  <si>
    <t>1 000 000 - 2 500 000 €</t>
  </si>
  <si>
    <t>2 500 000 - 5 000 000 €</t>
  </si>
  <si>
    <t xml:space="preserve"> </t>
  </si>
  <si>
    <t/>
  </si>
  <si>
    <t>KAS-BLANKETTEN</t>
  </si>
  <si>
    <t>SANERINGS OBJEKT:</t>
  </si>
  <si>
    <t>Byggnadstyp/ålder:</t>
  </si>
  <si>
    <t xml:space="preserve">Objektets storlek: </t>
  </si>
  <si>
    <t>utskriven</t>
  </si>
  <si>
    <t>datum</t>
  </si>
  <si>
    <t>namn</t>
  </si>
  <si>
    <t xml:space="preserve">Allmänna delar: </t>
  </si>
  <si>
    <t xml:space="preserve">Vattentak och övre bjälklag: </t>
  </si>
  <si>
    <t xml:space="preserve">Gjorda undersökningar </t>
  </si>
  <si>
    <t>välj från dessa…</t>
  </si>
  <si>
    <t>Upptäckt problem</t>
  </si>
  <si>
    <t>Ingen information, misstänkt problem</t>
  </si>
  <si>
    <t xml:space="preserve">Ingen information, inga upptäckta problem </t>
  </si>
  <si>
    <t>Inte undersökt</t>
  </si>
  <si>
    <t>Undersökt i samband med andra saker</t>
  </si>
  <si>
    <t xml:space="preserve">Grundlig utredning </t>
  </si>
  <si>
    <t>Ingen information</t>
  </si>
  <si>
    <t xml:space="preserve">Lokala problem / sannolika inomhusluftproblem </t>
  </si>
  <si>
    <t xml:space="preserve">Utbredda problem / osannolika inomhusluftproblem </t>
  </si>
  <si>
    <t xml:space="preserve">I skick / osannolika inomhusluftproblem </t>
  </si>
  <si>
    <t>Konstruktioner mot marken</t>
  </si>
  <si>
    <t>Våtrumskonstruktioner</t>
  </si>
  <si>
    <t>Fönster och dörrar</t>
  </si>
  <si>
    <t>Ventilationssystem</t>
  </si>
  <si>
    <t>Andra hustekniska anordningar</t>
  </si>
  <si>
    <t xml:space="preserve">Andra väsentliga risker: </t>
  </si>
  <si>
    <t>Undersökningar</t>
  </si>
  <si>
    <t xml:space="preserve">Byggnadsdelens skick/ Inomhusluftproblem </t>
  </si>
  <si>
    <t>Skriv risken här...</t>
  </si>
  <si>
    <t>Saneringsobjekt:</t>
  </si>
  <si>
    <t>informationen updaterad</t>
  </si>
  <si>
    <t>Allmänna byggnadsdelar</t>
  </si>
  <si>
    <t xml:space="preserve">Byggnadsdelens skick / Inomhusluftproblem </t>
  </si>
  <si>
    <t xml:space="preserve">Saneringens karaktär </t>
  </si>
  <si>
    <t xml:space="preserve">Saneringens omedelbara/ fortsatta inverkan på inomhusluftten </t>
  </si>
  <si>
    <t>välj från dessa...</t>
  </si>
  <si>
    <t>Repareras inte</t>
  </si>
  <si>
    <t>Temporär sanering</t>
  </si>
  <si>
    <t>Ytlig / lätt sanering</t>
  </si>
  <si>
    <t xml:space="preserve">Problemrelaterad sanering </t>
  </si>
  <si>
    <t xml:space="preserve">Ingen effekt / ökar kommande risker </t>
  </si>
  <si>
    <t xml:space="preserve">Förbättras lite / ökar kommande risker </t>
  </si>
  <si>
    <t xml:space="preserve">Märkbar förbättring / ökar kommande rikser </t>
  </si>
  <si>
    <t xml:space="preserve">Ingen inverkan / minskar kommande risker </t>
  </si>
  <si>
    <t xml:space="preserve">Förbättras lite / minskar kommande risker </t>
  </si>
  <si>
    <t xml:space="preserve">Märkbar förbättring / minskar kommade risker </t>
  </si>
  <si>
    <t>Tilläggsuppgifter</t>
  </si>
  <si>
    <t>Fasad och ytterväggs konstruktioner</t>
  </si>
  <si>
    <t xml:space="preserve">Beskriv noggrannare åtgärder för vattentaket och det övre bjälklaget </t>
  </si>
  <si>
    <t xml:space="preserve">Beskriv noggrannare saneringsåtgärder för fasad och ytterväggskonstruktioner </t>
  </si>
  <si>
    <t xml:space="preserve">Beskriv noggrannare saneringsåtgärder för konstruktioner mot marken </t>
  </si>
  <si>
    <t xml:space="preserve">Beskriv noggrannare saneringsåtgärder för våtrumskonstruktionerna </t>
  </si>
  <si>
    <t xml:space="preserve">Beskriv noggrannare saneringsåtgärder för fönster och dörrar </t>
  </si>
  <si>
    <t>Anda väsentliga risker:</t>
  </si>
  <si>
    <t>Saneringens karaktär</t>
  </si>
  <si>
    <t xml:space="preserve">Beskriv noggrannare saneringsåtgärder för andra risker </t>
  </si>
  <si>
    <t>Utförare</t>
  </si>
  <si>
    <t>Åtgärd</t>
  </si>
  <si>
    <t>Kräver vidare utredningar</t>
  </si>
  <si>
    <t>Annat</t>
  </si>
  <si>
    <t>Ingen åtgärd</t>
  </si>
  <si>
    <t xml:space="preserve">Beskriv myndighetens verksamet, krav och dylikt </t>
  </si>
  <si>
    <t>KAS- BLANKETTEN</t>
  </si>
  <si>
    <t>Kostnadsuppskattning</t>
  </si>
  <si>
    <t>saneras inte, 0 €</t>
  </si>
  <si>
    <t xml:space="preserve">Brukstiden börjar om från början / påverkar inte den övriga brukstiden </t>
  </si>
  <si>
    <t>Tilläggsinformation</t>
  </si>
  <si>
    <r>
      <t>Kvadratmeterpris [€/brm</t>
    </r>
    <r>
      <rPr>
        <vertAlign val="superscript"/>
        <sz val="9"/>
        <color indexed="9"/>
        <rFont val="Arial"/>
        <family val="2"/>
      </rPr>
      <t>2</t>
    </r>
    <r>
      <rPr>
        <sz val="9"/>
        <color indexed="9"/>
        <rFont val="Arial"/>
        <family val="2"/>
      </rPr>
      <t>]</t>
    </r>
  </si>
  <si>
    <t>Saneringsobjektets kostnader:</t>
  </si>
  <si>
    <t>Specificerad kostnadsberäkning</t>
  </si>
  <si>
    <t xml:space="preserve">Kostnadsberäkningens undre gräns </t>
  </si>
  <si>
    <t xml:space="preserve">Kostnadsberäkningens övre gräns </t>
  </si>
  <si>
    <t>Granskning av hela byggnaden</t>
  </si>
  <si>
    <t>Tekniskt skick</t>
  </si>
  <si>
    <t>kvalitetsnivå</t>
  </si>
  <si>
    <t>behov</t>
  </si>
  <si>
    <t>funktion</t>
  </si>
  <si>
    <t>Svag</t>
  </si>
  <si>
    <t>Nöjaktig</t>
  </si>
  <si>
    <t>Inte utvärderad</t>
  </si>
  <si>
    <t>Tillräcklig</t>
  </si>
  <si>
    <t>Motsvarar ny</t>
  </si>
  <si>
    <t>Motsvarar inte behovet</t>
  </si>
  <si>
    <t>Morsvarar behovet nu och i framtiden</t>
  </si>
  <si>
    <t>efter 5 år</t>
  </si>
  <si>
    <t>efter 5-15 år</t>
  </si>
  <si>
    <t>Förutsägbara  sanerings behov</t>
  </si>
  <si>
    <t>Punkt 1 =&gt;</t>
  </si>
  <si>
    <t>Punkt 2 =&gt;</t>
  </si>
  <si>
    <t>Punkt 3 =&gt;</t>
  </si>
  <si>
    <t>Punkt 4 =&gt;</t>
  </si>
  <si>
    <t xml:space="preserve">Beskriv sanerings åtgärder som utförs efter 5 år </t>
  </si>
  <si>
    <t>Konstruktion</t>
  </si>
  <si>
    <t>Saneringskostnader</t>
  </si>
  <si>
    <t xml:space="preserve">Beskriv sanerings åtgärder som utförs efter 5-15 år </t>
  </si>
  <si>
    <t>Kostnader för tilläggsreparationer</t>
  </si>
  <si>
    <t>Sammanlagt [€]</t>
  </si>
  <si>
    <r>
      <t>Kvadratmeterpris [/brm</t>
    </r>
    <r>
      <rPr>
        <vertAlign val="superscript"/>
        <sz val="9"/>
        <color indexed="9"/>
        <rFont val="Arial"/>
        <family val="2"/>
      </rPr>
      <t>2</t>
    </r>
    <r>
      <rPr>
        <sz val="9"/>
        <color indexed="9"/>
        <rFont val="Arial"/>
        <family val="2"/>
      </rPr>
      <t>]</t>
    </r>
  </si>
  <si>
    <t>Kostnadsberäkningens undre gräns</t>
  </si>
  <si>
    <t>Kostnadsberäkningens övre gräns</t>
  </si>
  <si>
    <t>Förvaltningsinformation</t>
  </si>
  <si>
    <t>Aktör</t>
  </si>
  <si>
    <t>Aktivitet</t>
  </si>
  <si>
    <t>Väntar</t>
  </si>
  <si>
    <t>Behandlas</t>
  </si>
  <si>
    <t>Uppföljning</t>
  </si>
  <si>
    <t xml:space="preserve">Saken färdigt behandlad </t>
  </si>
  <si>
    <t>DEL 4: Utvärdering efter saneringen</t>
  </si>
  <si>
    <t>undre gräns (dold)</t>
  </si>
  <si>
    <t>övre gräns (dold)</t>
  </si>
  <si>
    <t>Vattentak och det övre bjälklaget</t>
  </si>
  <si>
    <t>Våtrums konstruktioner</t>
  </si>
  <si>
    <t>Ventilationssytem</t>
  </si>
  <si>
    <t>Grundrenovering av hela byggnaden</t>
  </si>
  <si>
    <t>över 5 000 000 €</t>
  </si>
  <si>
    <t>Beskriv myndigheternas krav och dylikt.</t>
  </si>
  <si>
    <t xml:space="preserve">Lokala problem / osannolika inomhusluftproblem </t>
  </si>
  <si>
    <t xml:space="preserve">Reparerat / förnyat, vi vet att det är i skick </t>
  </si>
  <si>
    <t xml:space="preserve">Ingen inverkan / förkortar den övriga brukstiden </t>
  </si>
  <si>
    <t xml:space="preserve">Burkstiden förlängs /  påverkar inte den övriga brukstiden </t>
  </si>
  <si>
    <t xml:space="preserve">Brukstiden förlängs / förlänger den övriga brukstiden </t>
  </si>
  <si>
    <t>UTVÄRDERING OCH UPPFÖLJNINGSBLANKETT FÖR SANERINGSOBJEKT</t>
  </si>
  <si>
    <t>Ytlig uppskattning</t>
  </si>
  <si>
    <t xml:space="preserve">Skriv noggrannare observationer om konstruktionerna mot marken </t>
  </si>
  <si>
    <t xml:space="preserve">Skriv noggrannare observationer om våtrumskonstrukionerna </t>
  </si>
  <si>
    <t xml:space="preserve">Skriv noggrannare observationer om fönster och dörrar </t>
  </si>
  <si>
    <t>Beskriv noggrannare  saneringsåtgärder för övriga hustekniska anordningar</t>
  </si>
  <si>
    <t>Beskriv myndigheternas krav el dylikt</t>
  </si>
  <si>
    <t xml:space="preserve">DEL 3: Ekonomisk utvärdering av saneringen </t>
  </si>
  <si>
    <t>DEL 2: Övervakning av planerade saneringsåtgärder</t>
  </si>
  <si>
    <t>DEL 1: Kartläggning av utgångsläget</t>
  </si>
  <si>
    <t>Övriga väsentliga risker:</t>
  </si>
  <si>
    <t xml:space="preserve">Skriv noggrannare information om övriga hustekniska anordningars saneringskostnader samt inverkan på den tekniska brukstiden </t>
  </si>
  <si>
    <t xml:space="preserve">Skriv noggrannare uppgifter om saneringsobjektets kostnadsberäkning </t>
  </si>
  <si>
    <t xml:space="preserve">Skriv noggrannare information om vattentaket och det övre bjälklagets saneringskostnader samt inverkan på den tekniska brukstiden  </t>
  </si>
  <si>
    <t xml:space="preserve">Skriv noggrannare information om fasaden och ytterväggskonstruktionernas saneringskostnader samt inverkan på den tekniska brukstiden </t>
  </si>
  <si>
    <t xml:space="preserve">Skriv noggrannare information om konstruktionerna mot markens saneringskostnader samt inverkan på den tekniska brukstiden </t>
  </si>
  <si>
    <t xml:space="preserve">Skriv noggrannare information om våtrumskonstruktionernas saneringskostnader samt inverkan på den tekniska brukstiden  </t>
  </si>
  <si>
    <t xml:space="preserve">Skriv noggrannare information om ventilationssystemets saneringskostnader samt inverkan på den tekniska brukstiden </t>
  </si>
  <si>
    <t xml:space="preserve">Skriv noggrannare uppgifter om andra väsentliga risker </t>
  </si>
  <si>
    <t xml:space="preserve">Skriv noggrannare upggifter om övriga hustekniska anordningar </t>
  </si>
  <si>
    <t xml:space="preserve">Skriv noggrannare uppgifter om ventilationssystemet  </t>
  </si>
  <si>
    <t xml:space="preserve">Skriv noggrannare uppgifter om fasad- och ytterväggskonstruktionerna.  </t>
  </si>
  <si>
    <t xml:space="preserve">Användarens uppskattning av utrymmena... </t>
  </si>
  <si>
    <t xml:space="preserve">Skriv användarnas muntliga utvärdering av helheten efter saneringen </t>
  </si>
  <si>
    <t xml:space="preserve">Skriv tilläggsuppgifter om den preciserade kostnadsberäkningen </t>
  </si>
  <si>
    <t xml:space="preserve">Preciserad kostnadsberäkning </t>
  </si>
  <si>
    <t xml:space="preserve">Resultat / uppföljning </t>
  </si>
  <si>
    <t xml:space="preserve">Här noteras de myndigheter som varit med under tiden för saneringsprojektet och dess uppföljning   </t>
  </si>
  <si>
    <t>Skriv noggrannare uppgifter om vattentak och övrebjälklag</t>
  </si>
  <si>
    <t>Utgångsläge</t>
  </si>
  <si>
    <t xml:space="preserve">Skriv noggrannare tilläggsuppgifter om övriga väsentliga risker </t>
  </si>
  <si>
    <t>Övriga hustekniska anordningar</t>
  </si>
  <si>
    <t xml:space="preserve">Fasad- och ytterväggs konstruktioner </t>
  </si>
  <si>
    <t>Konstruktioner mot mark</t>
  </si>
  <si>
    <t>Vattentak och övrebjälklag</t>
  </si>
  <si>
    <t xml:space="preserve">Skriv noggannare information om övriga väsentliga risker som kräver sanering och dess kostnader samt inverkan på den tekniska brukstiden </t>
  </si>
  <si>
    <t>Skriv noggannare information om övriga väsentliga risker som kräver sanering och dess kostnader samt inverkan på den tekniska brukstiden</t>
  </si>
  <si>
    <t xml:space="preserve">Utbredda problem / sannolika inomhusluftproblem </t>
  </si>
  <si>
    <t>Sanering av hela konstruktionen</t>
  </si>
  <si>
    <t>Fasad och ytterväggs-konstruktioner</t>
  </si>
  <si>
    <t>Ventlationssystem</t>
  </si>
  <si>
    <t xml:space="preserve">Beskriv noggrannare saneringsåtgärder för ventlationssystemet  </t>
  </si>
  <si>
    <t>Förvaltningsinformation:</t>
  </si>
  <si>
    <t>Hälsoskyddsmyndighet</t>
  </si>
  <si>
    <t>Arbetsskyddsmyndighet</t>
  </si>
  <si>
    <t>Byggnadsövervaknings-myndighet</t>
  </si>
  <si>
    <t>Saneringsskyldighet</t>
  </si>
  <si>
    <t>Lokala användningsrestriktioner</t>
  </si>
  <si>
    <t>Användningsförbud av byggnaden</t>
  </si>
  <si>
    <t xml:space="preserve">Skriv noggrannare information om fönstren och dörrarnas saneringskostnader samt inverkan på den tekniska brukstiden </t>
  </si>
  <si>
    <t>Motsvarande objekts nypris</t>
  </si>
  <si>
    <t xml:space="preserve">informationen uppdaterad </t>
  </si>
  <si>
    <t xml:space="preserve">Ingen inverkan / förkortar inte den övriga brukstiden </t>
  </si>
  <si>
    <t>Motvarar behov nu, men inte i framtiden</t>
  </si>
  <si>
    <r>
      <t xml:space="preserve">Utbredda problem / </t>
    </r>
    <r>
      <rPr>
        <b/>
        <sz val="9"/>
        <color indexed="10"/>
        <rFont val="Arial"/>
        <family val="2"/>
      </rPr>
      <t>möjlig</t>
    </r>
    <r>
      <rPr>
        <sz val="9"/>
        <color indexed="10"/>
        <rFont val="Arial"/>
        <family val="2"/>
      </rPr>
      <t xml:space="preserve"> inomhusluftproblem</t>
    </r>
  </si>
  <si>
    <r>
      <t xml:space="preserve">Lokala problem / </t>
    </r>
    <r>
      <rPr>
        <b/>
        <sz val="9"/>
        <color rgb="FFFFC000"/>
        <rFont val="Arial"/>
        <family val="2"/>
      </rPr>
      <t>möjlig</t>
    </r>
    <r>
      <rPr>
        <sz val="9"/>
        <color rgb="FFFFC000"/>
        <rFont val="Arial"/>
        <family val="2"/>
      </rPr>
      <t xml:space="preserve"> inomhusluftproblem </t>
    </r>
  </si>
  <si>
    <t xml:space="preserve">Brukstiden börjar om från början / ökar brukstiden </t>
  </si>
  <si>
    <t>Inverkan på tekniska brukstiden denna konstruktion / andra konstruktioner</t>
  </si>
  <si>
    <t>Inverkan på tekniska brukstiden
denna konstruktion / andra konstruktioner</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</si>
</sst>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 &quot;€&quot;"/>
    <numFmt numFmtId="165" formatCode="#,##0\ _€"/>
  </numFmts>
  <fonts count="37" x14ac:knownFonts="1">
    <font>
      <sz val="11"/>
      <color theme="1"/>
      <name val="Calibri"/>
      <family val="2"/>
      <scheme val="minor"/>
    </font>
    <font>
      <sz val="10"/>
      <color theme="1"/>
      <name val="Calibri"/>
      <family val="2"/>
      <scheme val="minor"/>
    </font>
    <font>
      <b/>
      <sz val="10"/>
      <color theme="1"/>
      <name val="Calibri"/>
      <family val="2"/>
      <scheme val="minor"/>
    </font>
    <font>
      <sz val="10"/>
      <color theme="0"/>
      <name val="Calibri"/>
      <family val="2"/>
      <scheme val="minor"/>
    </font>
    <font>
      <sz val="10"/>
      <color indexed="8"/>
      <name val="Arial"/>
      <family val="2"/>
    </font>
    <font>
      <sz val="10"/>
      <color indexed="9"/>
      <name val="Arial"/>
      <family val="2"/>
    </font>
    <font>
      <i/>
      <sz val="10"/>
      <color indexed="8"/>
      <name val="Arial"/>
      <family val="2"/>
    </font>
    <font>
      <sz val="8"/>
      <color indexed="8"/>
      <name val="Arial"/>
      <family val="2"/>
    </font>
    <font>
      <sz val="8"/>
      <color theme="1"/>
      <name val="Calibri"/>
      <family val="2"/>
      <scheme val="minor"/>
    </font>
    <font>
      <b/>
      <sz val="12"/>
      <color theme="0"/>
      <name val="Calibri"/>
      <family val="2"/>
      <scheme val="minor"/>
    </font>
    <font>
      <sz val="8"/>
      <color indexed="9"/>
      <name val="Arial"/>
      <family val="2"/>
    </font>
    <font>
      <sz val="9"/>
      <color indexed="8"/>
      <name val="Arial"/>
      <family val="2"/>
    </font>
    <font>
      <b/>
      <sz val="8"/>
      <color indexed="9"/>
      <name val="Arial"/>
      <family val="2"/>
    </font>
    <font>
      <b/>
      <sz val="9"/>
      <color indexed="8"/>
      <name val="Arial"/>
      <family val="2"/>
    </font>
    <font>
      <b/>
      <sz val="14"/>
      <color indexed="9"/>
      <name val="Arial"/>
      <family val="2"/>
    </font>
    <font>
      <b/>
      <sz val="12"/>
      <color indexed="9"/>
      <name val="Arial"/>
      <family val="2"/>
    </font>
    <font>
      <sz val="9"/>
      <color indexed="9"/>
      <name val="Arial"/>
      <family val="2"/>
    </font>
    <font>
      <b/>
      <i/>
      <sz val="9"/>
      <color indexed="9"/>
      <name val="Arial"/>
      <family val="2"/>
    </font>
    <font>
      <b/>
      <sz val="9"/>
      <color indexed="9"/>
      <name val="Arial"/>
      <family val="2"/>
    </font>
    <font>
      <i/>
      <sz val="9"/>
      <color indexed="8"/>
      <name val="Arial"/>
      <family val="2"/>
    </font>
    <font>
      <b/>
      <sz val="9"/>
      <name val="Arial"/>
      <family val="2"/>
    </font>
    <font>
      <sz val="8"/>
      <color indexed="81"/>
      <name val="Arial"/>
      <family val="2"/>
    </font>
    <font>
      <vertAlign val="superscript"/>
      <sz val="9"/>
      <color indexed="9"/>
      <name val="Arial"/>
      <family val="2"/>
    </font>
    <font>
      <sz val="8"/>
      <color indexed="81"/>
      <name val="Tahoma"/>
      <family val="2"/>
    </font>
    <font>
      <i/>
      <sz val="8"/>
      <color indexed="9"/>
      <name val="Arial"/>
      <family val="2"/>
    </font>
    <font>
      <vertAlign val="superscript"/>
      <sz val="8"/>
      <color indexed="81"/>
      <name val="Arial"/>
      <family val="2"/>
    </font>
    <font>
      <sz val="9"/>
      <color indexed="10"/>
      <name val="Arial"/>
      <family val="2"/>
    </font>
    <font>
      <sz val="9"/>
      <color rgb="FFFFC000"/>
      <name val="Arial"/>
      <family val="2"/>
    </font>
    <font>
      <sz val="9"/>
      <color rgb="FF00B050"/>
      <name val="Arial"/>
      <family val="2"/>
    </font>
    <font>
      <b/>
      <sz val="9"/>
      <color indexed="10"/>
      <name val="Arial"/>
      <family val="2"/>
    </font>
    <font>
      <b/>
      <sz val="9"/>
      <color rgb="FF00B050"/>
      <name val="Arial"/>
      <family val="2"/>
    </font>
    <font>
      <b/>
      <sz val="9"/>
      <color rgb="FFFFC000"/>
      <name val="Arial"/>
      <family val="2"/>
    </font>
    <font>
      <sz val="8"/>
      <name val="Verdana"/>
      <family val="2"/>
    </font>
    <font>
      <b/>
      <sz val="10"/>
      <color indexed="9"/>
      <name val="Arial"/>
      <family val="2"/>
    </font>
    <font>
      <b/>
      <sz val="9"/>
      <color rgb="FFC00000"/>
      <name val="Arial"/>
      <family val="2"/>
    </font>
    <font>
      <b/>
      <sz val="9"/>
      <color theme="9" tint="-0.499984740745262"/>
      <name val="Arial"/>
      <family val="2"/>
    </font>
    <font>
      <b/>
      <sz val="9"/>
      <color rgb="FF338828"/>
      <name val="Arial"/>
      <family val="2"/>
    </font>
  </fonts>
  <fills count="8">
    <fill>
      <patternFill patternType="none"/>
    </fill>
    <fill>
      <patternFill patternType="gray125"/>
    </fill>
    <fill>
      <patternFill patternType="solid">
        <fgColor rgb="FFA6BCC6"/>
        <bgColor indexed="64"/>
      </patternFill>
    </fill>
    <fill>
      <patternFill patternType="solid">
        <fgColor rgb="FF54819A"/>
        <bgColor indexed="64"/>
      </patternFill>
    </fill>
    <fill>
      <patternFill patternType="solid">
        <fgColor theme="0"/>
        <bgColor indexed="64"/>
      </patternFill>
    </fill>
    <fill>
      <patternFill patternType="solid">
        <fgColor theme="5" tint="0.79998168889431442"/>
        <bgColor indexed="64"/>
      </patternFill>
    </fill>
    <fill>
      <patternFill patternType="solid">
        <fgColor rgb="FF99FF99"/>
        <bgColor indexed="64"/>
      </patternFill>
    </fill>
    <fill>
      <patternFill patternType="solid">
        <fgColor rgb="FFFFFF99"/>
        <bgColor indexed="64"/>
      </patternFill>
    </fill>
  </fills>
  <borders count="36">
    <border>
      <left/>
      <right/>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medium">
        <color indexed="64"/>
      </bottom>
      <diagonal/>
    </border>
    <border>
      <left/>
      <right/>
      <top style="medium">
        <color indexed="64"/>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right style="medium">
        <color indexed="64"/>
      </right>
      <top/>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thin">
        <color indexed="64"/>
      </top>
      <bottom style="medium">
        <color indexed="64"/>
      </bottom>
      <diagonal/>
    </border>
    <border>
      <left/>
      <right style="medium">
        <color indexed="64"/>
      </right>
      <top style="medium">
        <color indexed="64"/>
      </top>
      <bottom/>
      <diagonal/>
    </border>
    <border>
      <left/>
      <right/>
      <top style="medium">
        <color indexed="64"/>
      </top>
      <bottom style="thin">
        <color indexed="64"/>
      </bottom>
      <diagonal/>
    </border>
    <border>
      <left style="medium">
        <color indexed="64"/>
      </left>
      <right style="thin">
        <color indexed="64"/>
      </right>
      <top/>
      <bottom/>
      <diagonal/>
    </border>
    <border>
      <left/>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
      <left/>
      <right style="medium">
        <color indexed="64"/>
      </right>
      <top style="thin">
        <color indexed="64"/>
      </top>
      <bottom/>
      <diagonal/>
    </border>
  </borders>
  <cellStyleXfs count="1">
    <xf numFmtId="0" fontId="0" fillId="0" borderId="0"/>
  </cellStyleXfs>
  <cellXfs count="240">
    <xf numFmtId="0" fontId="0" fillId="0" borderId="0" xfId="0"/>
    <xf numFmtId="0" fontId="1" fillId="0" borderId="0" xfId="0" applyFont="1" applyAlignment="1">
      <alignment wrapText="1"/>
    </xf>
    <xf numFmtId="0" fontId="1" fillId="0" borderId="0" xfId="0" applyFont="1" applyFill="1" applyBorder="1" applyAlignment="1">
      <alignment horizontal="center" wrapText="1"/>
    </xf>
    <xf numFmtId="0" fontId="1" fillId="0" borderId="0" xfId="0" applyFont="1" applyFill="1" applyAlignment="1">
      <alignment horizontal="right" wrapText="1"/>
    </xf>
    <xf numFmtId="0" fontId="1" fillId="0" borderId="0" xfId="0" applyFont="1" applyFill="1" applyBorder="1" applyAlignment="1">
      <alignment horizontal="right" wrapText="1"/>
    </xf>
    <xf numFmtId="0" fontId="1" fillId="0" borderId="0" xfId="0" applyFont="1" applyBorder="1" applyAlignment="1">
      <alignment wrapText="1"/>
    </xf>
    <xf numFmtId="0" fontId="1" fillId="0" borderId="0" xfId="0" applyFont="1" applyBorder="1" applyAlignment="1">
      <alignment vertical="center" wrapText="1"/>
    </xf>
    <xf numFmtId="0" fontId="1" fillId="0" borderId="0" xfId="0" applyFont="1" applyFill="1" applyAlignment="1">
      <alignment wrapText="1"/>
    </xf>
    <xf numFmtId="164" fontId="1" fillId="0" borderId="0" xfId="0" applyNumberFormat="1" applyFont="1" applyFill="1" applyBorder="1" applyAlignment="1">
      <alignment horizontal="center" wrapText="1"/>
    </xf>
    <xf numFmtId="0" fontId="1" fillId="0" borderId="0" xfId="0" applyFont="1" applyFill="1" applyBorder="1" applyAlignment="1">
      <alignment horizontal="left" vertical="center" wrapText="1"/>
    </xf>
    <xf numFmtId="0" fontId="1" fillId="0" borderId="0" xfId="0" applyFont="1" applyFill="1" applyBorder="1" applyAlignment="1">
      <alignment vertical="center" wrapText="1"/>
    </xf>
    <xf numFmtId="0" fontId="1" fillId="0" borderId="6" xfId="0" applyFont="1" applyFill="1" applyBorder="1" applyAlignment="1">
      <alignment horizontal="center" wrapText="1"/>
    </xf>
    <xf numFmtId="164" fontId="1" fillId="0" borderId="6" xfId="0" applyNumberFormat="1" applyFont="1" applyFill="1" applyBorder="1" applyAlignment="1">
      <alignment horizontal="center" wrapText="1"/>
    </xf>
    <xf numFmtId="0" fontId="1" fillId="0" borderId="6" xfId="0" applyFont="1" applyBorder="1" applyAlignment="1">
      <alignment wrapText="1"/>
    </xf>
    <xf numFmtId="14" fontId="2" fillId="0" borderId="0" xfId="0" applyNumberFormat="1" applyFont="1" applyFill="1" applyAlignment="1">
      <alignment horizontal="right" vertical="top" wrapText="1"/>
    </xf>
    <xf numFmtId="14" fontId="2" fillId="0" borderId="0" xfId="0" applyNumberFormat="1" applyFont="1" applyAlignment="1">
      <alignment horizontal="right" wrapText="1"/>
    </xf>
    <xf numFmtId="0" fontId="4" fillId="0" borderId="0" xfId="0" applyFont="1" applyAlignment="1">
      <alignment wrapText="1"/>
    </xf>
    <xf numFmtId="0" fontId="4" fillId="0" borderId="0" xfId="0" applyFont="1" applyBorder="1" applyAlignment="1">
      <alignment wrapText="1"/>
    </xf>
    <xf numFmtId="0" fontId="4" fillId="0" borderId="0" xfId="0" applyFont="1" applyBorder="1" applyAlignment="1">
      <alignment horizontal="left" vertical="top" wrapText="1" indent="5"/>
    </xf>
    <xf numFmtId="0" fontId="6" fillId="0" borderId="0" xfId="0" applyFont="1" applyBorder="1" applyAlignment="1">
      <alignment horizontal="left" vertical="center" wrapText="1"/>
    </xf>
    <xf numFmtId="0" fontId="4" fillId="0" borderId="0" xfId="0" applyFont="1" applyBorder="1" applyAlignment="1">
      <alignment vertical="center" wrapText="1"/>
    </xf>
    <xf numFmtId="0" fontId="3" fillId="3" borderId="5" xfId="0" applyFont="1" applyFill="1" applyBorder="1" applyAlignment="1">
      <alignment wrapText="1"/>
    </xf>
    <xf numFmtId="0" fontId="0" fillId="0" borderId="0" xfId="0" applyAlignment="1">
      <alignment vertical="center"/>
    </xf>
    <xf numFmtId="0" fontId="7" fillId="0" borderId="0" xfId="0" applyFont="1" applyFill="1" applyBorder="1" applyAlignment="1">
      <alignment wrapText="1"/>
    </xf>
    <xf numFmtId="0" fontId="4" fillId="0" borderId="0" xfId="0" applyFont="1" applyAlignment="1">
      <alignment vertical="center" wrapText="1"/>
    </xf>
    <xf numFmtId="0" fontId="7" fillId="0" borderId="0" xfId="0" applyFont="1" applyFill="1" applyBorder="1" applyAlignment="1">
      <alignment horizontal="center" wrapText="1"/>
    </xf>
    <xf numFmtId="0" fontId="7" fillId="0" borderId="0" xfId="0" applyFont="1" applyAlignment="1">
      <alignment wrapText="1"/>
    </xf>
    <xf numFmtId="0" fontId="7" fillId="0" borderId="0" xfId="0" applyFont="1" applyBorder="1" applyAlignment="1">
      <alignment wrapText="1"/>
    </xf>
    <xf numFmtId="0" fontId="8" fillId="0" borderId="0" xfId="0" applyFont="1" applyBorder="1" applyAlignment="1">
      <alignment vertical="center" wrapText="1"/>
    </xf>
    <xf numFmtId="0" fontId="8" fillId="0" borderId="0" xfId="0" applyFont="1" applyFill="1" applyBorder="1" applyAlignment="1">
      <alignment horizontal="center" vertical="center" wrapText="1"/>
    </xf>
    <xf numFmtId="0" fontId="7" fillId="0" borderId="0" xfId="0" applyFont="1" applyBorder="1" applyAlignment="1">
      <alignment vertical="center" wrapText="1"/>
    </xf>
    <xf numFmtId="0" fontId="7" fillId="0" borderId="0" xfId="0" applyFont="1" applyFill="1" applyBorder="1" applyAlignment="1">
      <alignment horizontal="center" vertical="center" wrapText="1"/>
    </xf>
    <xf numFmtId="0" fontId="10" fillId="3" borderId="6" xfId="0" applyFont="1" applyFill="1" applyBorder="1" applyAlignment="1">
      <alignment wrapText="1"/>
    </xf>
    <xf numFmtId="0" fontId="7" fillId="0" borderId="0" xfId="0" applyFont="1" applyFill="1" applyBorder="1" applyAlignment="1">
      <alignment horizontal="right" vertical="center" wrapText="1"/>
    </xf>
    <xf numFmtId="0" fontId="10" fillId="3" borderId="0" xfId="0" applyFont="1" applyFill="1" applyBorder="1" applyAlignment="1">
      <alignment wrapText="1"/>
    </xf>
    <xf numFmtId="0" fontId="10" fillId="3" borderId="0" xfId="0" applyFont="1" applyFill="1" applyBorder="1" applyAlignment="1">
      <alignment horizontal="center" wrapText="1"/>
    </xf>
    <xf numFmtId="0" fontId="14" fillId="3" borderId="16" xfId="0" applyFont="1" applyFill="1" applyBorder="1" applyAlignment="1">
      <alignment vertical="top"/>
    </xf>
    <xf numFmtId="0" fontId="15" fillId="3" borderId="5" xfId="0" applyFont="1" applyFill="1" applyBorder="1" applyAlignment="1">
      <alignment vertical="top"/>
    </xf>
    <xf numFmtId="0" fontId="15" fillId="3" borderId="0" xfId="0" applyFont="1" applyFill="1" applyBorder="1" applyAlignment="1">
      <alignment vertical="top"/>
    </xf>
    <xf numFmtId="0" fontId="16" fillId="3" borderId="16" xfId="0" applyFont="1" applyFill="1" applyBorder="1" applyAlignment="1">
      <alignment vertical="center" wrapText="1"/>
    </xf>
    <xf numFmtId="0" fontId="16" fillId="3" borderId="5" xfId="0" applyFont="1" applyFill="1" applyBorder="1" applyAlignment="1">
      <alignment vertical="center" wrapText="1"/>
    </xf>
    <xf numFmtId="0" fontId="16" fillId="3" borderId="18" xfId="0" applyFont="1" applyFill="1" applyBorder="1" applyAlignment="1">
      <alignment vertical="center" wrapText="1"/>
    </xf>
    <xf numFmtId="0" fontId="16" fillId="3" borderId="6" xfId="0" applyFont="1" applyFill="1" applyBorder="1" applyAlignment="1">
      <alignment horizontal="right" vertical="center" wrapText="1"/>
    </xf>
    <xf numFmtId="0" fontId="16" fillId="3" borderId="6" xfId="0" applyFont="1" applyFill="1" applyBorder="1" applyAlignment="1">
      <alignment vertical="center" wrapText="1"/>
    </xf>
    <xf numFmtId="0" fontId="11" fillId="0" borderId="0" xfId="0" applyFont="1" applyFill="1" applyBorder="1" applyAlignment="1">
      <alignment horizontal="left" vertical="center" wrapText="1"/>
    </xf>
    <xf numFmtId="0" fontId="16" fillId="3" borderId="12" xfId="0" applyFont="1" applyFill="1" applyBorder="1" applyAlignment="1">
      <alignment horizontal="right" vertical="center" wrapText="1"/>
    </xf>
    <xf numFmtId="0" fontId="16" fillId="3" borderId="6" xfId="0" applyFont="1" applyFill="1" applyBorder="1" applyAlignment="1">
      <alignment wrapText="1"/>
    </xf>
    <xf numFmtId="0" fontId="16" fillId="3" borderId="12" xfId="0" applyFont="1" applyFill="1" applyBorder="1" applyAlignment="1">
      <alignment vertical="center" wrapText="1"/>
    </xf>
    <xf numFmtId="0" fontId="15" fillId="3" borderId="5" xfId="0" applyFont="1" applyFill="1" applyBorder="1" applyAlignment="1">
      <alignment vertical="top" wrapText="1"/>
    </xf>
    <xf numFmtId="0" fontId="15" fillId="3" borderId="0" xfId="0" applyFont="1" applyFill="1" applyBorder="1" applyAlignment="1">
      <alignment vertical="top" wrapText="1"/>
    </xf>
    <xf numFmtId="0" fontId="12" fillId="3" borderId="12" xfId="0" applyFont="1" applyFill="1" applyBorder="1" applyAlignment="1">
      <alignment wrapText="1"/>
    </xf>
    <xf numFmtId="0" fontId="10" fillId="3" borderId="13" xfId="0" applyFont="1" applyFill="1" applyBorder="1" applyAlignment="1">
      <alignment wrapText="1"/>
    </xf>
    <xf numFmtId="0" fontId="13" fillId="0" borderId="0" xfId="0" applyFont="1" applyFill="1" applyBorder="1" applyAlignment="1">
      <alignment horizontal="left" vertical="center" wrapText="1"/>
    </xf>
    <xf numFmtId="0" fontId="13" fillId="0" borderId="10" xfId="0" applyFont="1" applyFill="1" applyBorder="1" applyAlignment="1">
      <alignment horizontal="left" vertical="center" wrapText="1"/>
    </xf>
    <xf numFmtId="0" fontId="16" fillId="3" borderId="5" xfId="0" applyFont="1" applyFill="1" applyBorder="1" applyAlignment="1">
      <alignment horizontal="center" vertical="center" wrapText="1"/>
    </xf>
    <xf numFmtId="0" fontId="16" fillId="0" borderId="5" xfId="0" applyFont="1" applyFill="1" applyBorder="1" applyAlignment="1">
      <alignment horizontal="center" wrapText="1"/>
    </xf>
    <xf numFmtId="0" fontId="16" fillId="0" borderId="5" xfId="0" applyFont="1" applyBorder="1" applyAlignment="1">
      <alignment wrapText="1"/>
    </xf>
    <xf numFmtId="0" fontId="16" fillId="3" borderId="18" xfId="0" applyFont="1" applyFill="1" applyBorder="1" applyAlignment="1">
      <alignment horizontal="center" vertical="center" wrapText="1"/>
    </xf>
    <xf numFmtId="0" fontId="16" fillId="3" borderId="6" xfId="0" applyFont="1" applyFill="1" applyBorder="1" applyAlignment="1">
      <alignment horizontal="left" vertical="center" wrapText="1"/>
    </xf>
    <xf numFmtId="0" fontId="16" fillId="3" borderId="1" xfId="0" applyFont="1" applyFill="1" applyBorder="1" applyAlignment="1">
      <alignment horizontal="center" vertical="center" wrapText="1"/>
    </xf>
    <xf numFmtId="0" fontId="16" fillId="0" borderId="0" xfId="0" applyFont="1" applyFill="1" applyBorder="1" applyAlignment="1">
      <alignment horizontal="center" wrapText="1"/>
    </xf>
    <xf numFmtId="0" fontId="16" fillId="3" borderId="11" xfId="0" applyFont="1" applyFill="1" applyBorder="1" applyAlignment="1">
      <alignment horizontal="center" vertical="center" wrapText="1"/>
    </xf>
    <xf numFmtId="0" fontId="11" fillId="0" borderId="0" xfId="0" applyFont="1" applyBorder="1"/>
    <xf numFmtId="0" fontId="11" fillId="0" borderId="10" xfId="0" applyFont="1" applyFill="1" applyBorder="1" applyAlignment="1">
      <alignment horizontal="left" vertical="center" wrapText="1"/>
    </xf>
    <xf numFmtId="0" fontId="19" fillId="0" borderId="0" xfId="0" applyFont="1" applyFill="1" applyBorder="1" applyAlignment="1">
      <alignment horizontal="center" vertical="center" wrapText="1"/>
    </xf>
    <xf numFmtId="0" fontId="11" fillId="0" borderId="0" xfId="0" applyFont="1" applyFill="1" applyBorder="1" applyAlignment="1">
      <alignment horizontal="center" wrapText="1"/>
    </xf>
    <xf numFmtId="0" fontId="16" fillId="0" borderId="0" xfId="0" applyFont="1" applyFill="1" applyBorder="1" applyAlignment="1">
      <alignment horizontal="center" vertical="center" wrapText="1"/>
    </xf>
    <xf numFmtId="0" fontId="16" fillId="3" borderId="20" xfId="0" applyFont="1" applyFill="1" applyBorder="1" applyAlignment="1">
      <alignment horizontal="left" vertical="center" wrapText="1"/>
    </xf>
    <xf numFmtId="0" fontId="4" fillId="0" borderId="0" xfId="0" applyFont="1" applyFill="1" applyAlignment="1">
      <alignment vertical="center" wrapText="1"/>
    </xf>
    <xf numFmtId="0" fontId="16" fillId="3" borderId="0" xfId="0" applyFont="1" applyFill="1" applyBorder="1" applyAlignment="1">
      <alignment horizontal="left" vertical="center" wrapText="1"/>
    </xf>
    <xf numFmtId="0" fontId="16" fillId="0" borderId="0" xfId="0" applyFont="1" applyBorder="1" applyAlignment="1">
      <alignment wrapText="1"/>
    </xf>
    <xf numFmtId="165" fontId="16" fillId="0" borderId="0" xfId="0" applyNumberFormat="1" applyFont="1" applyFill="1" applyBorder="1" applyAlignment="1">
      <alignment horizontal="center" vertical="center" wrapText="1"/>
    </xf>
    <xf numFmtId="0" fontId="9" fillId="3" borderId="5" xfId="0" applyFont="1" applyFill="1" applyBorder="1" applyAlignment="1">
      <alignment vertical="top" wrapText="1"/>
    </xf>
    <xf numFmtId="0" fontId="9" fillId="3" borderId="0" xfId="0" applyFont="1" applyFill="1" applyBorder="1" applyAlignment="1">
      <alignment vertical="top" wrapText="1"/>
    </xf>
    <xf numFmtId="0" fontId="3" fillId="3" borderId="0" xfId="0" applyFont="1" applyFill="1" applyBorder="1" applyAlignment="1">
      <alignment wrapText="1"/>
    </xf>
    <xf numFmtId="0" fontId="10" fillId="3" borderId="12" xfId="0" applyFont="1" applyFill="1" applyBorder="1" applyAlignment="1">
      <alignment wrapText="1"/>
    </xf>
    <xf numFmtId="0" fontId="0" fillId="3" borderId="0" xfId="0" applyFill="1" applyBorder="1"/>
    <xf numFmtId="0" fontId="0" fillId="3" borderId="6" xfId="0" applyFill="1" applyBorder="1"/>
    <xf numFmtId="0" fontId="16" fillId="3" borderId="0" xfId="0" applyFont="1" applyFill="1" applyBorder="1" applyAlignment="1">
      <alignment horizontal="right" vertical="center" wrapText="1"/>
    </xf>
    <xf numFmtId="0" fontId="16" fillId="3" borderId="13" xfId="0" applyFont="1" applyFill="1" applyBorder="1" applyAlignment="1">
      <alignment horizontal="right" vertical="center" wrapText="1"/>
    </xf>
    <xf numFmtId="0" fontId="16" fillId="3" borderId="0" xfId="0" applyFont="1" applyFill="1" applyBorder="1" applyAlignment="1">
      <alignment horizontal="center" vertical="center" wrapText="1"/>
    </xf>
    <xf numFmtId="0" fontId="16" fillId="3" borderId="10" xfId="0" applyFont="1" applyFill="1" applyBorder="1" applyAlignment="1">
      <alignment horizontal="center" vertical="center" wrapText="1"/>
    </xf>
    <xf numFmtId="0" fontId="16" fillId="3" borderId="16" xfId="0" applyFont="1" applyFill="1" applyBorder="1" applyAlignment="1">
      <alignment horizontal="left" wrapText="1"/>
    </xf>
    <xf numFmtId="0" fontId="16" fillId="0" borderId="6" xfId="0" applyFont="1" applyBorder="1" applyAlignment="1">
      <alignment wrapText="1"/>
    </xf>
    <xf numFmtId="0" fontId="19" fillId="0" borderId="10" xfId="0" applyFont="1" applyFill="1" applyBorder="1" applyAlignment="1">
      <alignment horizontal="left" vertical="center" wrapText="1"/>
    </xf>
    <xf numFmtId="0" fontId="13" fillId="0" borderId="0" xfId="0" applyFont="1" applyBorder="1" applyAlignment="1"/>
    <xf numFmtId="0" fontId="13" fillId="0" borderId="21" xfId="0" applyFont="1" applyBorder="1" applyAlignment="1"/>
    <xf numFmtId="0" fontId="16" fillId="3" borderId="5" xfId="0" applyFont="1" applyFill="1" applyBorder="1" applyAlignment="1">
      <alignment horizontal="left" wrapText="1"/>
    </xf>
    <xf numFmtId="0" fontId="10" fillId="3" borderId="1" xfId="0" applyFont="1" applyFill="1" applyBorder="1" applyAlignment="1">
      <alignment vertical="center" wrapText="1"/>
    </xf>
    <xf numFmtId="0" fontId="0" fillId="0" borderId="0" xfId="0" applyFill="1" applyBorder="1"/>
    <xf numFmtId="0" fontId="17" fillId="0" borderId="0" xfId="0" applyFont="1" applyFill="1" applyBorder="1" applyAlignment="1">
      <alignment vertical="top" wrapText="1"/>
    </xf>
    <xf numFmtId="0" fontId="1" fillId="0" borderId="0" xfId="0" applyFont="1" applyFill="1" applyBorder="1" applyAlignment="1">
      <alignment wrapText="1"/>
    </xf>
    <xf numFmtId="0" fontId="17" fillId="0" borderId="0" xfId="0" applyFont="1" applyFill="1" applyBorder="1" applyAlignment="1">
      <alignment horizontal="left" vertical="top" wrapText="1"/>
    </xf>
    <xf numFmtId="0" fontId="14" fillId="3" borderId="5" xfId="0" applyFont="1" applyFill="1" applyBorder="1" applyAlignment="1">
      <alignment vertical="top"/>
    </xf>
    <xf numFmtId="0" fontId="5" fillId="3" borderId="5" xfId="0" applyFont="1" applyFill="1" applyBorder="1" applyAlignment="1">
      <alignment wrapText="1"/>
    </xf>
    <xf numFmtId="0" fontId="5" fillId="3" borderId="0" xfId="0" applyFont="1" applyFill="1" applyBorder="1" applyAlignment="1">
      <alignment wrapText="1"/>
    </xf>
    <xf numFmtId="0" fontId="10" fillId="3" borderId="13" xfId="0" applyFont="1" applyFill="1" applyBorder="1" applyAlignment="1">
      <alignment horizontal="center" wrapText="1"/>
    </xf>
    <xf numFmtId="0" fontId="16" fillId="3" borderId="18" xfId="0" applyFont="1" applyFill="1" applyBorder="1" applyAlignment="1">
      <alignment horizontal="right" vertical="center" wrapText="1"/>
    </xf>
    <xf numFmtId="14" fontId="18" fillId="3" borderId="10" xfId="0" applyNumberFormat="1" applyFont="1" applyFill="1" applyBorder="1" applyAlignment="1">
      <alignment horizontal="right" vertical="center" wrapText="1"/>
    </xf>
    <xf numFmtId="0" fontId="16" fillId="3" borderId="10" xfId="0" applyFont="1" applyFill="1" applyBorder="1" applyAlignment="1">
      <alignment horizontal="right" vertical="center" wrapText="1"/>
    </xf>
    <xf numFmtId="0" fontId="26" fillId="0" borderId="10" xfId="0" applyFont="1" applyFill="1" applyBorder="1" applyAlignment="1">
      <alignment horizontal="left" vertical="center" wrapText="1"/>
    </xf>
    <xf numFmtId="0" fontId="27" fillId="0" borderId="10" xfId="0" applyFont="1" applyFill="1" applyBorder="1" applyAlignment="1">
      <alignment horizontal="left" vertical="center" wrapText="1"/>
    </xf>
    <xf numFmtId="0" fontId="28" fillId="0" borderId="10" xfId="0" applyFont="1" applyFill="1" applyBorder="1" applyAlignment="1">
      <alignment horizontal="left" vertical="center" wrapText="1"/>
    </xf>
    <xf numFmtId="0" fontId="29" fillId="0" borderId="10" xfId="0" applyFont="1" applyFill="1" applyBorder="1" applyAlignment="1">
      <alignment horizontal="left" vertical="center" wrapText="1"/>
    </xf>
    <xf numFmtId="0" fontId="30" fillId="0" borderId="10" xfId="0" applyFont="1" applyFill="1" applyBorder="1" applyAlignment="1">
      <alignment horizontal="left" vertical="center" wrapText="1"/>
    </xf>
    <xf numFmtId="0" fontId="31" fillId="0" borderId="10" xfId="0" applyFont="1" applyFill="1" applyBorder="1" applyAlignment="1">
      <alignment horizontal="left" vertical="center" wrapText="1"/>
    </xf>
    <xf numFmtId="0" fontId="16" fillId="3" borderId="19" xfId="0" applyFont="1" applyFill="1" applyBorder="1" applyAlignment="1">
      <alignment vertical="center" wrapText="1"/>
    </xf>
    <xf numFmtId="0" fontId="18" fillId="2" borderId="1" xfId="0" applyFont="1" applyFill="1" applyBorder="1" applyAlignment="1" applyProtection="1">
      <alignment vertical="center"/>
      <protection locked="0"/>
    </xf>
    <xf numFmtId="0" fontId="18" fillId="2" borderId="1" xfId="0" applyFont="1" applyFill="1" applyBorder="1" applyAlignment="1" applyProtection="1">
      <alignment vertical="center" wrapText="1"/>
      <protection locked="0"/>
    </xf>
    <xf numFmtId="0" fontId="18" fillId="2" borderId="2" xfId="0" applyFont="1" applyFill="1" applyBorder="1" applyAlignment="1" applyProtection="1">
      <protection locked="0"/>
    </xf>
    <xf numFmtId="0" fontId="18" fillId="2" borderId="2" xfId="0" applyFont="1" applyFill="1" applyBorder="1" applyAlignment="1" applyProtection="1">
      <alignment wrapText="1"/>
      <protection locked="0"/>
    </xf>
    <xf numFmtId="0" fontId="18" fillId="2" borderId="13" xfId="0" applyFont="1" applyFill="1" applyBorder="1" applyAlignment="1" applyProtection="1">
      <alignment horizontal="center"/>
      <protection locked="0"/>
    </xf>
    <xf numFmtId="0" fontId="13" fillId="0" borderId="7" xfId="0" applyFont="1" applyFill="1" applyBorder="1" applyAlignment="1" applyProtection="1">
      <alignment vertical="center" wrapText="1"/>
      <protection locked="0"/>
    </xf>
    <xf numFmtId="0" fontId="13" fillId="0" borderId="8" xfId="0" applyFont="1" applyFill="1" applyBorder="1" applyAlignment="1" applyProtection="1">
      <alignment horizontal="left" vertical="center" wrapText="1"/>
      <protection locked="0"/>
    </xf>
    <xf numFmtId="0" fontId="11" fillId="0" borderId="0" xfId="0" applyFont="1" applyFill="1" applyBorder="1" applyAlignment="1" applyProtection="1">
      <alignment horizontal="left" vertical="center" wrapText="1"/>
      <protection locked="0"/>
    </xf>
    <xf numFmtId="0" fontId="11" fillId="0" borderId="10" xfId="0" applyFont="1" applyFill="1" applyBorder="1" applyAlignment="1" applyProtection="1">
      <alignment horizontal="left" vertical="center" wrapText="1"/>
      <protection locked="0"/>
    </xf>
    <xf numFmtId="0" fontId="28" fillId="0" borderId="0" xfId="0" applyFont="1" applyFill="1" applyBorder="1" applyAlignment="1" applyProtection="1">
      <alignment horizontal="left" vertical="center" wrapText="1"/>
      <protection locked="0"/>
    </xf>
    <xf numFmtId="0" fontId="28" fillId="0" borderId="10" xfId="0" applyFont="1" applyFill="1" applyBorder="1" applyAlignment="1" applyProtection="1">
      <alignment horizontal="left" vertical="center" wrapText="1"/>
      <protection locked="0"/>
    </xf>
    <xf numFmtId="0" fontId="27" fillId="0" borderId="0" xfId="0" applyFont="1" applyFill="1" applyBorder="1" applyAlignment="1" applyProtection="1">
      <alignment horizontal="left" vertical="center" wrapText="1"/>
      <protection locked="0"/>
    </xf>
    <xf numFmtId="0" fontId="27" fillId="0" borderId="10" xfId="0" applyFont="1" applyFill="1" applyBorder="1" applyAlignment="1" applyProtection="1">
      <alignment horizontal="left" vertical="center" wrapText="1"/>
      <protection locked="0"/>
    </xf>
    <xf numFmtId="0" fontId="26" fillId="0" borderId="0" xfId="0" applyFont="1" applyFill="1" applyBorder="1" applyAlignment="1" applyProtection="1">
      <alignment horizontal="left" vertical="center" wrapText="1"/>
      <protection locked="0"/>
    </xf>
    <xf numFmtId="0" fontId="26" fillId="0" borderId="10" xfId="0" applyFont="1" applyFill="1" applyBorder="1" applyAlignment="1" applyProtection="1">
      <alignment horizontal="left" vertical="center" wrapText="1"/>
      <protection locked="0"/>
    </xf>
    <xf numFmtId="0" fontId="18" fillId="2" borderId="14" xfId="0" applyFont="1" applyFill="1" applyBorder="1" applyAlignment="1" applyProtection="1">
      <alignment horizontal="right" vertical="center" wrapText="1"/>
      <protection locked="0"/>
    </xf>
    <xf numFmtId="14" fontId="18" fillId="2" borderId="10" xfId="0" applyNumberFormat="1" applyFont="1" applyFill="1" applyBorder="1" applyAlignment="1" applyProtection="1">
      <alignment horizontal="right" vertical="center" wrapText="1"/>
      <protection locked="0"/>
    </xf>
    <xf numFmtId="164" fontId="13" fillId="0" borderId="0" xfId="0" applyNumberFormat="1" applyFont="1" applyFill="1" applyBorder="1" applyAlignment="1" applyProtection="1">
      <alignment horizontal="center" wrapText="1"/>
      <protection locked="0"/>
    </xf>
    <xf numFmtId="164" fontId="20" fillId="0" borderId="7" xfId="0" applyNumberFormat="1" applyFont="1" applyFill="1" applyBorder="1" applyAlignment="1" applyProtection="1">
      <alignment horizontal="center" vertical="center" wrapText="1"/>
      <protection locked="0"/>
    </xf>
    <xf numFmtId="0" fontId="13" fillId="0" borderId="9" xfId="0" applyFont="1" applyFill="1" applyBorder="1" applyAlignment="1" applyProtection="1">
      <alignment vertical="center" wrapText="1"/>
      <protection locked="0"/>
    </xf>
    <xf numFmtId="0" fontId="28" fillId="0" borderId="0" xfId="0" applyFont="1" applyFill="1" applyBorder="1" applyAlignment="1" applyProtection="1">
      <alignment vertical="center" wrapText="1"/>
      <protection locked="0"/>
    </xf>
    <xf numFmtId="0" fontId="27" fillId="0" borderId="0" xfId="0" applyFont="1" applyFill="1" applyBorder="1" applyAlignment="1" applyProtection="1">
      <alignment vertical="center" wrapText="1"/>
      <protection locked="0"/>
    </xf>
    <xf numFmtId="0" fontId="26" fillId="0" borderId="0" xfId="0" applyFont="1" applyFill="1" applyBorder="1" applyAlignment="1" applyProtection="1">
      <alignment vertical="center" wrapText="1"/>
      <protection locked="0"/>
    </xf>
    <xf numFmtId="164" fontId="13" fillId="0" borderId="7" xfId="0" applyNumberFormat="1" applyFont="1" applyFill="1" applyBorder="1" applyAlignment="1" applyProtection="1">
      <alignment horizontal="center" vertical="center" wrapText="1"/>
      <protection locked="0"/>
    </xf>
    <xf numFmtId="164" fontId="13" fillId="0" borderId="3" xfId="0" applyNumberFormat="1" applyFont="1" applyFill="1" applyBorder="1" applyAlignment="1" applyProtection="1">
      <alignment horizontal="center" vertical="center" wrapText="1"/>
      <protection locked="0"/>
    </xf>
    <xf numFmtId="14" fontId="18" fillId="3" borderId="10" xfId="0" applyNumberFormat="1" applyFont="1" applyFill="1" applyBorder="1" applyAlignment="1" applyProtection="1">
      <alignment horizontal="right" vertical="center" wrapText="1"/>
      <protection hidden="1"/>
    </xf>
    <xf numFmtId="0" fontId="18" fillId="3" borderId="1" xfId="0" applyFont="1" applyFill="1" applyBorder="1" applyAlignment="1" applyProtection="1">
      <alignment vertical="center"/>
      <protection hidden="1"/>
    </xf>
    <xf numFmtId="0" fontId="18" fillId="3" borderId="1" xfId="0" applyFont="1" applyFill="1" applyBorder="1" applyAlignment="1" applyProtection="1">
      <alignment vertical="center" wrapText="1"/>
      <protection hidden="1"/>
    </xf>
    <xf numFmtId="0" fontId="18" fillId="3" borderId="7" xfId="0" applyFont="1" applyFill="1" applyBorder="1" applyAlignment="1" applyProtection="1">
      <alignment horizontal="left" vertical="center" wrapText="1"/>
      <protection hidden="1"/>
    </xf>
    <xf numFmtId="0" fontId="18" fillId="3" borderId="6" xfId="0" applyFont="1" applyFill="1" applyBorder="1" applyAlignment="1" applyProtection="1">
      <alignment horizontal="left" vertical="center" wrapText="1"/>
      <protection hidden="1"/>
    </xf>
    <xf numFmtId="0" fontId="10" fillId="3" borderId="1" xfId="0" applyFont="1" applyFill="1" applyBorder="1" applyAlignment="1" applyProtection="1">
      <alignment horizontal="center" vertical="center" wrapText="1"/>
      <protection hidden="1"/>
    </xf>
    <xf numFmtId="164" fontId="18" fillId="3" borderId="10" xfId="0" applyNumberFormat="1" applyFont="1" applyFill="1" applyBorder="1" applyAlignment="1" applyProtection="1">
      <alignment horizontal="center" vertical="center" wrapText="1"/>
      <protection hidden="1"/>
    </xf>
    <xf numFmtId="0" fontId="18" fillId="3" borderId="14" xfId="0" applyFont="1" applyFill="1" applyBorder="1" applyAlignment="1" applyProtection="1">
      <alignment horizontal="right" vertical="center" wrapText="1"/>
      <protection hidden="1"/>
    </xf>
    <xf numFmtId="0" fontId="18" fillId="3" borderId="1" xfId="0" applyFont="1" applyFill="1" applyBorder="1" applyAlignment="1" applyProtection="1">
      <alignment horizontal="left" vertical="center" wrapText="1"/>
      <protection hidden="1"/>
    </xf>
    <xf numFmtId="164" fontId="18" fillId="3" borderId="0" xfId="0" applyNumberFormat="1" applyFont="1" applyFill="1" applyBorder="1" applyAlignment="1" applyProtection="1">
      <alignment horizontal="center" vertical="center" wrapText="1"/>
      <protection hidden="1"/>
    </xf>
    <xf numFmtId="0" fontId="11" fillId="0" borderId="13" xfId="0" applyFont="1" applyBorder="1" applyAlignment="1"/>
    <xf numFmtId="0" fontId="11" fillId="0" borderId="13" xfId="0" applyFont="1" applyBorder="1" applyAlignment="1">
      <alignment wrapText="1"/>
    </xf>
    <xf numFmtId="0" fontId="16" fillId="4" borderId="0" xfId="0" applyFont="1" applyFill="1" applyBorder="1" applyAlignment="1">
      <alignment vertical="center" wrapText="1"/>
    </xf>
    <xf numFmtId="0" fontId="18" fillId="4" borderId="0" xfId="0" applyFont="1" applyFill="1" applyBorder="1" applyAlignment="1" applyProtection="1">
      <alignment horizontal="center"/>
      <protection locked="0"/>
    </xf>
    <xf numFmtId="0" fontId="18" fillId="4" borderId="0" xfId="0" applyFont="1" applyFill="1" applyBorder="1" applyAlignment="1" applyProtection="1">
      <alignment horizontal="right" vertical="center" wrapText="1"/>
      <protection locked="0"/>
    </xf>
    <xf numFmtId="0" fontId="16" fillId="3" borderId="18" xfId="0" applyFont="1" applyFill="1" applyBorder="1" applyAlignment="1">
      <alignment horizontal="center" vertical="center" wrapText="1"/>
    </xf>
    <xf numFmtId="0" fontId="16" fillId="3" borderId="1" xfId="0" applyFont="1" applyFill="1" applyBorder="1" applyAlignment="1">
      <alignment horizontal="center" vertical="center" wrapText="1"/>
    </xf>
    <xf numFmtId="0" fontId="18" fillId="3" borderId="6" xfId="0" applyNumberFormat="1" applyFont="1" applyFill="1" applyBorder="1" applyAlignment="1" applyProtection="1">
      <alignment horizontal="left" vertical="center" wrapText="1"/>
      <protection hidden="1"/>
    </xf>
    <xf numFmtId="0" fontId="0" fillId="0" borderId="0" xfId="0"/>
    <xf numFmtId="0" fontId="1" fillId="0" borderId="0" xfId="0" applyFont="1" applyAlignment="1">
      <alignment wrapText="1"/>
    </xf>
    <xf numFmtId="0" fontId="1" fillId="0" borderId="0" xfId="0" applyFont="1" applyFill="1" applyBorder="1" applyAlignment="1">
      <alignment horizontal="center" wrapText="1"/>
    </xf>
    <xf numFmtId="0" fontId="1" fillId="0" borderId="6" xfId="0" applyFont="1" applyFill="1" applyBorder="1" applyAlignment="1">
      <alignment horizontal="center" wrapText="1"/>
    </xf>
    <xf numFmtId="0" fontId="16" fillId="3" borderId="16" xfId="0" applyFont="1" applyFill="1" applyBorder="1" applyAlignment="1">
      <alignment vertical="center" wrapText="1"/>
    </xf>
    <xf numFmtId="0" fontId="16" fillId="3" borderId="6" xfId="0" applyFont="1" applyFill="1" applyBorder="1" applyAlignment="1">
      <alignment vertical="center" wrapText="1"/>
    </xf>
    <xf numFmtId="0" fontId="16" fillId="3" borderId="16" xfId="0" applyFont="1" applyFill="1" applyBorder="1" applyAlignment="1">
      <alignment horizontal="left" vertical="center" wrapText="1"/>
    </xf>
    <xf numFmtId="0" fontId="16" fillId="3" borderId="5" xfId="0" applyFont="1" applyFill="1" applyBorder="1" applyAlignment="1">
      <alignment horizontal="center" vertical="center" wrapText="1"/>
    </xf>
    <xf numFmtId="0" fontId="13" fillId="0" borderId="8" xfId="0" applyFont="1" applyFill="1" applyBorder="1" applyAlignment="1" applyProtection="1">
      <alignment vertical="center" wrapText="1"/>
      <protection locked="0"/>
    </xf>
    <xf numFmtId="0" fontId="16" fillId="3" borderId="6" xfId="0" applyFont="1" applyFill="1" applyBorder="1" applyAlignment="1">
      <alignment horizontal="center" vertical="center" wrapText="1"/>
    </xf>
    <xf numFmtId="0" fontId="18" fillId="3" borderId="25" xfId="0" applyNumberFormat="1" applyFont="1" applyFill="1" applyBorder="1" applyAlignment="1" applyProtection="1">
      <alignment horizontal="left" vertical="center" wrapText="1"/>
      <protection hidden="1"/>
    </xf>
    <xf numFmtId="0" fontId="13" fillId="0" borderId="26" xfId="0" applyFont="1" applyFill="1" applyBorder="1" applyAlignment="1">
      <alignment vertical="center" wrapText="1"/>
    </xf>
    <xf numFmtId="0" fontId="0" fillId="0" borderId="0" xfId="0" applyBorder="1"/>
    <xf numFmtId="0" fontId="11" fillId="0" borderId="26" xfId="0" applyFont="1" applyFill="1" applyBorder="1" applyAlignment="1">
      <alignment wrapText="1"/>
    </xf>
    <xf numFmtId="0" fontId="18" fillId="3" borderId="7" xfId="0" applyNumberFormat="1" applyFont="1" applyFill="1" applyBorder="1" applyAlignment="1" applyProtection="1">
      <alignment horizontal="left" vertical="center" wrapText="1"/>
      <protection hidden="1"/>
    </xf>
    <xf numFmtId="0" fontId="16" fillId="3" borderId="30" xfId="0" applyFont="1" applyFill="1" applyBorder="1" applyAlignment="1">
      <alignment horizontal="center" vertical="center" wrapText="1"/>
    </xf>
    <xf numFmtId="0" fontId="13" fillId="0" borderId="28" xfId="0" applyFont="1" applyFill="1" applyBorder="1" applyAlignment="1" applyProtection="1">
      <alignment vertical="center" wrapText="1"/>
      <protection locked="0"/>
    </xf>
    <xf numFmtId="0" fontId="11" fillId="3" borderId="6" xfId="0" applyFont="1" applyFill="1" applyBorder="1"/>
    <xf numFmtId="164" fontId="20" fillId="0" borderId="33" xfId="0" applyNumberFormat="1" applyFont="1" applyFill="1" applyBorder="1" applyAlignment="1" applyProtection="1">
      <alignment horizontal="center" vertical="center" wrapText="1"/>
      <protection locked="0"/>
    </xf>
    <xf numFmtId="0" fontId="0" fillId="0" borderId="10" xfId="0" applyBorder="1"/>
    <xf numFmtId="0" fontId="16" fillId="3" borderId="1" xfId="0" applyFont="1" applyFill="1" applyBorder="1" applyAlignment="1">
      <alignment horizontal="center" vertical="center" wrapText="1"/>
    </xf>
    <xf numFmtId="0" fontId="33" fillId="3" borderId="6" xfId="0" applyFont="1" applyFill="1" applyBorder="1" applyAlignment="1">
      <alignment vertical="top"/>
    </xf>
    <xf numFmtId="0" fontId="13" fillId="0" borderId="7" xfId="0" applyNumberFormat="1" applyFont="1" applyFill="1" applyBorder="1" applyAlignment="1" applyProtection="1">
      <alignment vertical="center" wrapText="1"/>
      <protection locked="0"/>
    </xf>
    <xf numFmtId="0" fontId="13" fillId="0" borderId="7" xfId="0" applyNumberFormat="1" applyFont="1" applyFill="1" applyBorder="1" applyAlignment="1" applyProtection="1">
      <alignment horizontal="left" vertical="center" wrapText="1"/>
      <protection locked="0"/>
    </xf>
    <xf numFmtId="0" fontId="16" fillId="3" borderId="16" xfId="0" applyNumberFormat="1" applyFont="1" applyFill="1" applyBorder="1" applyAlignment="1">
      <alignment horizontal="left" vertical="center" wrapText="1"/>
    </xf>
    <xf numFmtId="0" fontId="16" fillId="3" borderId="5" xfId="0" applyNumberFormat="1" applyFont="1" applyFill="1" applyBorder="1" applyAlignment="1">
      <alignment horizontal="center" vertical="center" wrapText="1"/>
    </xf>
    <xf numFmtId="0" fontId="16" fillId="3" borderId="18" xfId="0" applyNumberFormat="1" applyFont="1" applyFill="1" applyBorder="1" applyAlignment="1">
      <alignment vertical="center" wrapText="1"/>
    </xf>
    <xf numFmtId="0" fontId="18" fillId="2" borderId="6" xfId="0" applyNumberFormat="1" applyFont="1" applyFill="1" applyBorder="1" applyAlignment="1" applyProtection="1">
      <alignment horizontal="center" vertical="center" wrapText="1"/>
      <protection locked="0"/>
    </xf>
    <xf numFmtId="0" fontId="16" fillId="3" borderId="6" xfId="0" applyNumberFormat="1" applyFont="1" applyFill="1" applyBorder="1" applyAlignment="1">
      <alignment horizontal="right" vertical="center" wrapText="1"/>
    </xf>
    <xf numFmtId="0" fontId="16" fillId="3" borderId="12" xfId="0" applyNumberFormat="1" applyFont="1" applyFill="1" applyBorder="1" applyAlignment="1">
      <alignment horizontal="right" vertical="center" wrapText="1"/>
    </xf>
    <xf numFmtId="0" fontId="16" fillId="3" borderId="5" xfId="0" applyFont="1" applyFill="1" applyBorder="1" applyAlignment="1">
      <alignment horizontal="center" vertical="center" wrapText="1"/>
    </xf>
    <xf numFmtId="0" fontId="11" fillId="0" borderId="0" xfId="0" applyFont="1" applyFill="1" applyBorder="1" applyAlignment="1" applyProtection="1">
      <alignment horizontal="left" vertical="center"/>
      <protection locked="0"/>
    </xf>
    <xf numFmtId="0" fontId="26" fillId="0" borderId="0" xfId="0" applyFont="1" applyFill="1" applyBorder="1" applyAlignment="1" applyProtection="1">
      <alignment horizontal="left" vertical="center"/>
      <protection locked="0"/>
    </xf>
    <xf numFmtId="0" fontId="27" fillId="0" borderId="0" xfId="0" applyFont="1" applyFill="1" applyBorder="1" applyAlignment="1" applyProtection="1">
      <alignment horizontal="left" vertical="center"/>
      <protection locked="0"/>
    </xf>
    <xf numFmtId="0" fontId="28" fillId="0" borderId="0" xfId="0" applyFont="1" applyFill="1" applyBorder="1" applyAlignment="1" applyProtection="1">
      <alignment horizontal="left" vertical="center"/>
      <protection locked="0"/>
    </xf>
    <xf numFmtId="0" fontId="4" fillId="0" borderId="0" xfId="0" applyFont="1" applyFill="1" applyBorder="1" applyAlignment="1">
      <alignment vertical="center" wrapText="1"/>
    </xf>
    <xf numFmtId="0" fontId="0" fillId="0" borderId="25" xfId="0" applyBorder="1"/>
    <xf numFmtId="0" fontId="13" fillId="0" borderId="34" xfId="0" applyFont="1" applyFill="1" applyBorder="1" applyAlignment="1" applyProtection="1">
      <alignment horizontal="left" vertical="center" wrapText="1"/>
      <protection locked="0"/>
    </xf>
    <xf numFmtId="0" fontId="13" fillId="0" borderId="35" xfId="0" applyFont="1" applyFill="1" applyBorder="1" applyAlignment="1" applyProtection="1">
      <alignment horizontal="left" vertical="center" wrapText="1"/>
      <protection locked="0"/>
    </xf>
    <xf numFmtId="0" fontId="0" fillId="0" borderId="26" xfId="0" applyBorder="1"/>
    <xf numFmtId="0" fontId="13" fillId="0" borderId="0" xfId="0" applyFont="1" applyFill="1" applyBorder="1" applyAlignment="1" applyProtection="1">
      <alignment horizontal="left" vertical="center" wrapText="1"/>
      <protection locked="0"/>
    </xf>
    <xf numFmtId="0" fontId="34" fillId="5" borderId="10" xfId="0" applyFont="1" applyFill="1" applyBorder="1" applyAlignment="1" applyProtection="1">
      <alignment wrapText="1"/>
      <protection locked="0"/>
    </xf>
    <xf numFmtId="0" fontId="35" fillId="7" borderId="10" xfId="0" applyFont="1" applyFill="1" applyBorder="1" applyAlignment="1" applyProtection="1">
      <alignment wrapText="1"/>
      <protection locked="0"/>
    </xf>
    <xf numFmtId="0" fontId="0" fillId="0" borderId="0" xfId="0" applyBorder="1" applyProtection="1">
      <protection locked="0"/>
    </xf>
    <xf numFmtId="0" fontId="0" fillId="0" borderId="27" xfId="0" applyBorder="1"/>
    <xf numFmtId="0" fontId="13" fillId="0" borderId="1" xfId="0" applyFont="1" applyFill="1" applyBorder="1" applyAlignment="1" applyProtection="1">
      <alignment horizontal="left" vertical="center" wrapText="1"/>
      <protection locked="0"/>
    </xf>
    <xf numFmtId="0" fontId="36" fillId="6" borderId="11" xfId="0" applyFont="1" applyFill="1" applyBorder="1" applyAlignment="1" applyProtection="1">
      <alignment wrapText="1"/>
      <protection locked="0"/>
    </xf>
    <xf numFmtId="3" fontId="18" fillId="2" borderId="13" xfId="0" applyNumberFormat="1" applyFont="1" applyFill="1" applyBorder="1" applyAlignment="1" applyProtection="1">
      <alignment horizontal="center"/>
      <protection locked="0"/>
    </xf>
    <xf numFmtId="0" fontId="16" fillId="3" borderId="18" xfId="0" applyFont="1" applyFill="1" applyBorder="1" applyAlignment="1">
      <alignment horizontal="center" vertical="center" wrapText="1"/>
    </xf>
    <xf numFmtId="0" fontId="16" fillId="3" borderId="5" xfId="0" applyFont="1" applyFill="1" applyBorder="1" applyAlignment="1">
      <alignment horizontal="center" vertical="center" wrapText="1"/>
    </xf>
    <xf numFmtId="0" fontId="4" fillId="0" borderId="0" xfId="0" applyFont="1" applyAlignment="1"/>
    <xf numFmtId="0" fontId="28" fillId="0" borderId="0" xfId="0" applyFont="1" applyFill="1" applyBorder="1" applyAlignment="1">
      <alignment horizontal="left" vertical="center"/>
    </xf>
    <xf numFmtId="0" fontId="17" fillId="2" borderId="1" xfId="0" applyNumberFormat="1" applyFont="1" applyFill="1" applyBorder="1" applyAlignment="1" applyProtection="1">
      <alignment horizontal="left" vertical="top" wrapText="1"/>
      <protection locked="0"/>
    </xf>
    <xf numFmtId="0" fontId="17" fillId="2" borderId="11" xfId="0" applyNumberFormat="1" applyFont="1" applyFill="1" applyBorder="1" applyAlignment="1" applyProtection="1">
      <alignment horizontal="left" vertical="top" wrapText="1"/>
      <protection locked="0"/>
    </xf>
    <xf numFmtId="0" fontId="17" fillId="2" borderId="1" xfId="0" applyFont="1" applyFill="1" applyBorder="1" applyAlignment="1" applyProtection="1">
      <alignment horizontal="left" vertical="top" wrapText="1"/>
      <protection locked="0"/>
    </xf>
    <xf numFmtId="0" fontId="17" fillId="2" borderId="11" xfId="0" applyFont="1" applyFill="1" applyBorder="1" applyAlignment="1" applyProtection="1">
      <alignment horizontal="left" vertical="top" wrapText="1"/>
      <protection locked="0"/>
    </xf>
    <xf numFmtId="0" fontId="17" fillId="2" borderId="27" xfId="0" applyFont="1" applyFill="1" applyBorder="1" applyAlignment="1" applyProtection="1">
      <alignment horizontal="left" vertical="top" wrapText="1"/>
      <protection locked="0"/>
    </xf>
    <xf numFmtId="0" fontId="17" fillId="2" borderId="32" xfId="0" applyFont="1" applyFill="1" applyBorder="1" applyAlignment="1" applyProtection="1">
      <alignment horizontal="left" vertical="top" wrapText="1"/>
      <protection locked="0"/>
    </xf>
    <xf numFmtId="0" fontId="17" fillId="2" borderId="13" xfId="0" applyFont="1" applyFill="1" applyBorder="1" applyAlignment="1" applyProtection="1">
      <alignment horizontal="left" vertical="top" wrapText="1"/>
      <protection locked="0"/>
    </xf>
    <xf numFmtId="0" fontId="17" fillId="2" borderId="14" xfId="0" applyFont="1" applyFill="1" applyBorder="1" applyAlignment="1" applyProtection="1">
      <alignment horizontal="left" vertical="top" wrapText="1"/>
      <protection locked="0"/>
    </xf>
    <xf numFmtId="0" fontId="16" fillId="3" borderId="5" xfId="0" applyFont="1" applyFill="1" applyBorder="1" applyAlignment="1">
      <alignment horizontal="left" vertical="center" wrapText="1"/>
    </xf>
    <xf numFmtId="0" fontId="13" fillId="0" borderId="7" xfId="0" applyFont="1" applyFill="1" applyBorder="1" applyAlignment="1" applyProtection="1">
      <alignment horizontal="left" vertical="center" wrapText="1"/>
      <protection locked="0"/>
    </xf>
    <xf numFmtId="0" fontId="17" fillId="2" borderId="7" xfId="0" applyFont="1" applyFill="1" applyBorder="1" applyAlignment="1" applyProtection="1">
      <alignment horizontal="left" vertical="top" wrapText="1"/>
      <protection locked="0"/>
    </xf>
    <xf numFmtId="0" fontId="17" fillId="2" borderId="8" xfId="0" applyFont="1" applyFill="1" applyBorder="1" applyAlignment="1" applyProtection="1">
      <alignment horizontal="left" vertical="top" wrapText="1"/>
      <protection locked="0"/>
    </xf>
    <xf numFmtId="0" fontId="17" fillId="2" borderId="31" xfId="0" applyFont="1" applyFill="1" applyBorder="1" applyAlignment="1" applyProtection="1">
      <alignment horizontal="left" vertical="top" wrapText="1"/>
      <protection locked="0"/>
    </xf>
    <xf numFmtId="0" fontId="17" fillId="2" borderId="24" xfId="0" applyFont="1" applyFill="1" applyBorder="1" applyAlignment="1" applyProtection="1">
      <alignment horizontal="left" vertical="top" wrapText="1"/>
      <protection locked="0"/>
    </xf>
    <xf numFmtId="0" fontId="17" fillId="2" borderId="26" xfId="0" applyFont="1" applyFill="1" applyBorder="1" applyAlignment="1" applyProtection="1">
      <alignment horizontal="left" vertical="top" wrapText="1"/>
      <protection locked="0"/>
    </xf>
    <xf numFmtId="0" fontId="17" fillId="2" borderId="0" xfId="0" applyFont="1" applyFill="1" applyBorder="1" applyAlignment="1" applyProtection="1">
      <alignment horizontal="left" vertical="top" wrapText="1"/>
      <protection locked="0"/>
    </xf>
    <xf numFmtId="0" fontId="17" fillId="2" borderId="10" xfId="0" applyFont="1" applyFill="1" applyBorder="1" applyAlignment="1" applyProtection="1">
      <alignment horizontal="left" vertical="top" wrapText="1"/>
      <protection locked="0"/>
    </xf>
    <xf numFmtId="0" fontId="17" fillId="2" borderId="29" xfId="0" applyFont="1" applyFill="1" applyBorder="1" applyAlignment="1" applyProtection="1">
      <alignment horizontal="left" vertical="top" wrapText="1"/>
      <protection locked="0"/>
    </xf>
    <xf numFmtId="0" fontId="17" fillId="2" borderId="4" xfId="0" applyFont="1" applyFill="1" applyBorder="1" applyAlignment="1" applyProtection="1">
      <alignment horizontal="left" vertical="top" wrapText="1"/>
      <protection locked="0"/>
    </xf>
    <xf numFmtId="0" fontId="17" fillId="2" borderId="17" xfId="0" applyFont="1" applyFill="1" applyBorder="1" applyAlignment="1" applyProtection="1">
      <alignment horizontal="left" vertical="top" wrapText="1"/>
      <protection locked="0"/>
    </xf>
    <xf numFmtId="0" fontId="17" fillId="2" borderId="22" xfId="0" applyFont="1" applyFill="1" applyBorder="1" applyAlignment="1" applyProtection="1">
      <alignment horizontal="left" vertical="top" wrapText="1"/>
      <protection locked="0"/>
    </xf>
    <xf numFmtId="0" fontId="17" fillId="2" borderId="15" xfId="0" applyFont="1" applyFill="1" applyBorder="1" applyAlignment="1" applyProtection="1">
      <alignment horizontal="left" vertical="top" wrapText="1"/>
      <protection locked="0"/>
    </xf>
    <xf numFmtId="0" fontId="17" fillId="2" borderId="23" xfId="0" applyFont="1" applyFill="1" applyBorder="1" applyAlignment="1" applyProtection="1">
      <alignment horizontal="left" vertical="top" wrapText="1"/>
      <protection locked="0"/>
    </xf>
    <xf numFmtId="0" fontId="16" fillId="3" borderId="16" xfId="0" applyFont="1" applyFill="1" applyBorder="1" applyAlignment="1">
      <alignment horizontal="center" vertical="center" wrapText="1"/>
    </xf>
    <xf numFmtId="0" fontId="16" fillId="3" borderId="6" xfId="0" applyFont="1" applyFill="1" applyBorder="1" applyAlignment="1">
      <alignment horizontal="center" vertical="center" wrapText="1"/>
    </xf>
    <xf numFmtId="0" fontId="16" fillId="3" borderId="5" xfId="0" applyFont="1" applyFill="1" applyBorder="1" applyAlignment="1">
      <alignment horizontal="center" vertical="center" wrapText="1"/>
    </xf>
    <xf numFmtId="0" fontId="16" fillId="3" borderId="1" xfId="0" applyFont="1" applyFill="1" applyBorder="1" applyAlignment="1">
      <alignment horizontal="center" vertical="center" wrapText="1"/>
    </xf>
    <xf numFmtId="0" fontId="16" fillId="3" borderId="18" xfId="0" applyFont="1" applyFill="1" applyBorder="1" applyAlignment="1">
      <alignment horizontal="center" vertical="center" wrapText="1"/>
    </xf>
    <xf numFmtId="0" fontId="17" fillId="2" borderId="28" xfId="0" applyFont="1" applyFill="1" applyBorder="1" applyAlignment="1" applyProtection="1">
      <alignment horizontal="left" vertical="top" wrapText="1"/>
      <protection locked="0"/>
    </xf>
    <xf numFmtId="0" fontId="18" fillId="3" borderId="5" xfId="0" applyFont="1" applyFill="1" applyBorder="1" applyAlignment="1">
      <alignment horizontal="center" vertical="center" wrapText="1"/>
    </xf>
    <xf numFmtId="0" fontId="18" fillId="3" borderId="16" xfId="0" applyFont="1" applyFill="1" applyBorder="1" applyAlignment="1">
      <alignment horizontal="center" vertical="center" wrapText="1"/>
    </xf>
    <xf numFmtId="0" fontId="1" fillId="0" borderId="0" xfId="0" applyFont="1" applyFill="1" applyBorder="1" applyAlignment="1">
      <alignment horizontal="center" vertical="center" wrapText="1"/>
    </xf>
    <xf numFmtId="0" fontId="1" fillId="0" borderId="10"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17" fillId="0" borderId="0" xfId="0" applyFont="1" applyFill="1" applyBorder="1" applyAlignment="1">
      <alignment horizontal="left" vertical="top" wrapText="1"/>
    </xf>
    <xf numFmtId="0" fontId="24" fillId="3" borderId="6" xfId="0" applyFont="1" applyFill="1" applyBorder="1" applyAlignment="1">
      <alignment horizontal="left" vertical="top" wrapText="1"/>
    </xf>
    <xf numFmtId="0" fontId="24" fillId="3" borderId="12" xfId="0" applyFont="1" applyFill="1" applyBorder="1" applyAlignment="1">
      <alignment horizontal="left" vertical="top" wrapText="1"/>
    </xf>
    <xf numFmtId="0" fontId="16" fillId="3" borderId="10" xfId="0" applyFont="1" applyFill="1" applyBorder="1" applyAlignment="1">
      <alignment horizontal="right" vertical="center"/>
    </xf>
  </cellXfs>
  <cellStyles count="1">
    <cellStyle name="Normaali" xfId="0" builtinId="0"/>
  </cellStyles>
  <dxfs count="295">
    <dxf>
      <font>
        <condense val="0"/>
        <extend val="0"/>
        <color rgb="FF9C0006"/>
      </font>
      <fill>
        <patternFill>
          <bgColor rgb="FFFFC7CE"/>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006100"/>
      </font>
      <fill>
        <patternFill>
          <bgColor rgb="FFC6EFCE"/>
        </patternFill>
      </fill>
    </dxf>
    <dxf>
      <font>
        <condense val="0"/>
        <extend val="0"/>
        <color rgb="FF9C6500"/>
      </font>
      <fill>
        <patternFill>
          <bgColor rgb="FFFFEB9C"/>
        </patternFill>
      </fill>
    </dxf>
    <dxf>
      <font>
        <condense val="0"/>
        <extend val="0"/>
        <color rgb="FF006100"/>
      </font>
      <fill>
        <patternFill>
          <bgColor rgb="FFC6EF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006100"/>
      </font>
      <fill>
        <patternFill>
          <bgColor rgb="FFC6EFCE"/>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6500"/>
      </font>
      <fill>
        <patternFill>
          <bgColor rgb="FFFFEB9C"/>
        </patternFill>
      </fill>
    </dxf>
  </dxfs>
  <tableStyles count="0" defaultTableStyle="TableStyleMedium9"/>
  <colors>
    <mruColors>
      <color rgb="FF54819A"/>
      <color rgb="FF338828"/>
      <color rgb="FF0BE710"/>
      <color rgb="FF47BB37"/>
      <color rgb="FF09A70D"/>
      <color rgb="FFFFFF99"/>
      <color rgb="FF99FF99"/>
      <color rgb="FF66FF66"/>
      <color rgb="FFFFFF66"/>
      <color rgb="FFCC99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2</xdr:colOff>
      <xdr:row>5</xdr:row>
      <xdr:rowOff>2539</xdr:rowOff>
    </xdr:from>
    <xdr:to>
      <xdr:col>3</xdr:col>
      <xdr:colOff>2247900</xdr:colOff>
      <xdr:row>18</xdr:row>
      <xdr:rowOff>144780</xdr:rowOff>
    </xdr:to>
    <xdr:sp macro="" textlink="">
      <xdr:nvSpPr>
        <xdr:cNvPr id="4" name="Tekstikehys 3"/>
        <xdr:cNvSpPr txBox="1"/>
      </xdr:nvSpPr>
      <xdr:spPr>
        <a:xfrm>
          <a:off x="2" y="1000759"/>
          <a:ext cx="7002778" cy="2588261"/>
        </a:xfrm>
        <a:prstGeom prst="rect">
          <a:avLst/>
        </a:prstGeom>
        <a:no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a:spcBef>
              <a:spcPts val="300"/>
            </a:spcBef>
          </a:pPr>
          <a:r>
            <a:rPr lang="fi-FI" sz="1000">
              <a:latin typeface="Arial" pitchFamily="34" charset="0"/>
              <a:cs typeface="Arial" pitchFamily="34" charset="0"/>
            </a:rPr>
            <a:t>Denna</a:t>
          </a:r>
          <a:r>
            <a:rPr lang="fi-FI" sz="1000" baseline="0">
              <a:latin typeface="Arial" pitchFamily="34" charset="0"/>
              <a:cs typeface="Arial" pitchFamily="34" charset="0"/>
            </a:rPr>
            <a:t> blankett är ämnad för fastighetsägare som hjälpmedel vid fukt- och mögelsaneringsprocessen. Med hjälp av blanketten kan man följa upp objekten och försäkra sig om att alla delområden blir uppmärksammade när man tar beslut rörande fastigheten. Blanketten är delad i fyra mellanblad enligt hur man går framåt. De färdiga texterna och färgkoderna underlättar överskådligheten av olika observationer. När man sätter kursorn på cellen, öppnas en infotext. Varje objekts blankett och möjliga bilagor rekommenderas att man sparar i en egen mapp.</a:t>
          </a:r>
        </a:p>
        <a:p>
          <a:pPr marL="0">
            <a:spcBef>
              <a:spcPts val="300"/>
            </a:spcBef>
          </a:pPr>
          <a:r>
            <a:rPr lang="fi-FI" sz="1000">
              <a:solidFill>
                <a:sysClr val="windowText" lastClr="000000"/>
              </a:solidFill>
              <a:latin typeface="Arial" pitchFamily="34" charset="0"/>
              <a:cs typeface="Arial" pitchFamily="34" charset="0"/>
            </a:rPr>
            <a:t>Saneringsobejktens utvärderings och uppföljningsblankett har</a:t>
          </a:r>
          <a:r>
            <a:rPr lang="fi-FI" sz="1000" baseline="0">
              <a:solidFill>
                <a:sysClr val="windowText" lastClr="000000"/>
              </a:solidFill>
              <a:latin typeface="Arial" pitchFamily="34" charset="0"/>
              <a:cs typeface="Arial" pitchFamily="34" charset="0"/>
            </a:rPr>
            <a:t> utvecklats vid Tammerfors Tekniska Universitet på institutionen för Byggnadsteknik. För blanketten svarar projektchef Jommi Suonketo och projektforskare Paavo Kero. Arbetet är en del av ett projekt där man utvärderat kommunernas fukt och möglesaneringsprocess.</a:t>
          </a:r>
        </a:p>
        <a:p>
          <a:pPr marL="0">
            <a:spcBef>
              <a:spcPts val="300"/>
            </a:spcBef>
          </a:pPr>
          <a:r>
            <a:rPr lang="fi-FI" sz="1000" baseline="0">
              <a:latin typeface="Arial" pitchFamily="34" charset="0"/>
              <a:cs typeface="Arial" pitchFamily="34" charset="0"/>
            </a:rPr>
            <a:t>(</a:t>
          </a:r>
          <a:r>
            <a:rPr lang="fi-FI" sz="1000" u="sng" baseline="0">
              <a:latin typeface="Arial" pitchFamily="34" charset="0"/>
              <a:cs typeface="Arial" pitchFamily="34" charset="0"/>
            </a:rPr>
            <a:t>http://www.hometalkoot.fi/component/content/578/1119.html)</a:t>
          </a:r>
          <a:r>
            <a:rPr lang="fi-FI" sz="1000" baseline="0">
              <a:latin typeface="Arial" pitchFamily="34" charset="0"/>
              <a:cs typeface="Arial" pitchFamily="34" charset="0"/>
            </a:rPr>
            <a:t>.  </a:t>
          </a:r>
        </a:p>
        <a:p>
          <a:pPr marL="0">
            <a:spcBef>
              <a:spcPts val="300"/>
            </a:spcBef>
          </a:pPr>
          <a:r>
            <a:rPr lang="fi-FI" sz="1000">
              <a:latin typeface="Arial" pitchFamily="34" charset="0"/>
              <a:cs typeface="Arial" pitchFamily="34" charset="0"/>
            </a:rPr>
            <a:t>TEMA projektet (Teori möter arbetsliv) vid Yrkeshögskolan Novias forskning- och utvecklingsenhet i Vasa har  gjort översättningen av  KAS-blanketten.</a:t>
          </a:r>
          <a:endParaRPr lang="fi-FI" sz="1000" baseline="0">
            <a:latin typeface="Arial" pitchFamily="34" charset="0"/>
            <a:cs typeface="Arial" pitchFamily="34" charset="0"/>
          </a:endParaRPr>
        </a:p>
        <a:p>
          <a:pPr marL="0">
            <a:spcBef>
              <a:spcPts val="300"/>
            </a:spcBef>
          </a:pPr>
          <a:r>
            <a:rPr lang="fi-FI" sz="1000" b="1" baseline="0">
              <a:latin typeface="Arial" pitchFamily="34" charset="0"/>
              <a:cs typeface="Arial" pitchFamily="34" charset="0"/>
            </a:rPr>
            <a:t>Blanketten finns fritt tillgänglig från länken: </a:t>
          </a:r>
          <a:r>
            <a:rPr lang="fi-FI" sz="1000" b="0" baseline="0">
              <a:latin typeface="Arial" pitchFamily="34" charset="0"/>
              <a:cs typeface="Arial" pitchFamily="34" charset="0"/>
            </a:rPr>
            <a:t>uutiset</a:t>
          </a:r>
          <a:r>
            <a:rPr lang="fi-FI" sz="1000" baseline="0">
              <a:latin typeface="Arial" pitchFamily="34" charset="0"/>
              <a:cs typeface="Arial" pitchFamily="34" charset="0"/>
            </a:rPr>
            <a:t>.hometalkoot.fi/ tai www.tut.fi/rak -&gt; ajankohtaista</a:t>
          </a:r>
        </a:p>
        <a:p>
          <a:pPr marL="0">
            <a:spcBef>
              <a:spcPts val="300"/>
            </a:spcBef>
          </a:pPr>
          <a:r>
            <a:rPr lang="fi-FI" sz="1000" b="1" baseline="0">
              <a:latin typeface="Arial" pitchFamily="34" charset="0"/>
              <a:cs typeface="Arial" pitchFamily="34" charset="0"/>
            </a:rPr>
            <a:t>Användarna av blanketten önskas ge feedback till:</a:t>
          </a:r>
        </a:p>
        <a:p>
          <a:pPr marL="0">
            <a:spcBef>
              <a:spcPts val="300"/>
            </a:spcBef>
          </a:pPr>
          <a:r>
            <a:rPr lang="fi-FI" sz="1000" baseline="0">
              <a:latin typeface="Arial" pitchFamily="34" charset="0"/>
              <a:cs typeface="Arial" pitchFamily="34" charset="0"/>
            </a:rPr>
            <a:t>Paavo Kero, email: paavo.kero@tut.fi	</a:t>
          </a:r>
        </a:p>
        <a:p>
          <a:pPr marL="0">
            <a:spcBef>
              <a:spcPts val="300"/>
            </a:spcBef>
          </a:pPr>
          <a:r>
            <a:rPr lang="fi-FI" sz="1000" baseline="0">
              <a:solidFill>
                <a:schemeClr val="dk1"/>
              </a:solidFill>
              <a:latin typeface="Arial" pitchFamily="34" charset="0"/>
              <a:ea typeface="+mn-ea"/>
              <a:cs typeface="Arial" pitchFamily="34" charset="0"/>
            </a:rPr>
            <a:t>Version 2.32 updaterad 8.5.2013</a:t>
          </a:r>
          <a:endParaRPr lang="fi-FI" sz="1000">
            <a:solidFill>
              <a:schemeClr val="dk1"/>
            </a:solidFill>
            <a:latin typeface="Arial" pitchFamily="34" charset="0"/>
            <a:ea typeface="+mn-ea"/>
            <a:cs typeface="Arial" pitchFamily="34" charset="0"/>
          </a:endParaRPr>
        </a:p>
        <a:p>
          <a:endParaRPr lang="fi-FI" sz="900" baseline="0">
            <a:latin typeface="Arial" pitchFamily="34" charset="0"/>
            <a:cs typeface="Arial" pitchFamily="34" charset="0"/>
          </a:endParaRPr>
        </a:p>
      </xdr:txBody>
    </xdr:sp>
    <xdr:clientData/>
  </xdr:twoCellAnchor>
  <xdr:twoCellAnchor>
    <xdr:from>
      <xdr:col>1</xdr:col>
      <xdr:colOff>1172504</xdr:colOff>
      <xdr:row>16</xdr:row>
      <xdr:rowOff>70999</xdr:rowOff>
    </xdr:from>
    <xdr:to>
      <xdr:col>2</xdr:col>
      <xdr:colOff>1192870</xdr:colOff>
      <xdr:row>18</xdr:row>
      <xdr:rowOff>123161</xdr:rowOff>
    </xdr:to>
    <xdr:pic>
      <xdr:nvPicPr>
        <xdr:cNvPr id="6" name="Kuva 8" descr="hometalkoot_su_rgb_300dpi"/>
        <xdr:cNvPicPr>
          <a:picLocks noChangeAspect="1" noChangeArrowheads="1"/>
        </xdr:cNvPicPr>
      </xdr:nvPicPr>
      <xdr:blipFill>
        <a:blip xmlns:r="http://schemas.openxmlformats.org/officeDocument/2006/relationships" r:embed="rId1" cstate="print"/>
        <a:srcRect/>
        <a:stretch>
          <a:fillRect/>
        </a:stretch>
      </xdr:blipFill>
      <xdr:spPr bwMode="auto">
        <a:xfrm>
          <a:off x="2574584" y="3134239"/>
          <a:ext cx="1689146" cy="433162"/>
        </a:xfrm>
        <a:prstGeom prst="rect">
          <a:avLst/>
        </a:prstGeom>
        <a:noFill/>
      </xdr:spPr>
    </xdr:pic>
    <xdr:clientData/>
  </xdr:twoCellAnchor>
  <xdr:twoCellAnchor>
    <xdr:from>
      <xdr:col>2</xdr:col>
      <xdr:colOff>1361031</xdr:colOff>
      <xdr:row>16</xdr:row>
      <xdr:rowOff>105705</xdr:rowOff>
    </xdr:from>
    <xdr:to>
      <xdr:col>3</xdr:col>
      <xdr:colOff>2176711</xdr:colOff>
      <xdr:row>18</xdr:row>
      <xdr:rowOff>72102</xdr:rowOff>
    </xdr:to>
    <xdr:pic>
      <xdr:nvPicPr>
        <xdr:cNvPr id="7" name="Kuva 9"/>
        <xdr:cNvPicPr>
          <a:picLocks noChangeAspect="1" noChangeArrowheads="1"/>
        </xdr:cNvPicPr>
      </xdr:nvPicPr>
      <xdr:blipFill>
        <a:blip xmlns:r="http://schemas.openxmlformats.org/officeDocument/2006/relationships" r:embed="rId2" cstate="print"/>
        <a:srcRect/>
        <a:stretch>
          <a:fillRect/>
        </a:stretch>
      </xdr:blipFill>
      <xdr:spPr bwMode="auto">
        <a:xfrm>
          <a:off x="4431891" y="3168945"/>
          <a:ext cx="2499700" cy="347397"/>
        </a:xfrm>
        <a:prstGeom prst="rect">
          <a:avLst/>
        </a:prstGeom>
        <a:noFill/>
      </xdr:spPr>
    </xdr:pic>
    <xdr:clientData/>
  </xdr:twoCellAnchor>
  <xdr:twoCellAnchor>
    <xdr:from>
      <xdr:col>1</xdr:col>
      <xdr:colOff>749300</xdr:colOff>
      <xdr:row>0</xdr:row>
      <xdr:rowOff>56662</xdr:rowOff>
    </xdr:from>
    <xdr:to>
      <xdr:col>1</xdr:col>
      <xdr:colOff>1515207</xdr:colOff>
      <xdr:row>0</xdr:row>
      <xdr:rowOff>158750</xdr:rowOff>
    </xdr:to>
    <xdr:sp macro="" textlink="">
      <xdr:nvSpPr>
        <xdr:cNvPr id="5" name="Tekstikehys 4"/>
        <xdr:cNvSpPr txBox="1"/>
      </xdr:nvSpPr>
      <xdr:spPr>
        <a:xfrm>
          <a:off x="2111375" y="56662"/>
          <a:ext cx="765907" cy="102088"/>
        </a:xfrm>
        <a:prstGeom prst="rect">
          <a:avLst/>
        </a:prstGeom>
        <a:solidFill>
          <a:srgbClr val="A6BCC6"/>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lIns="0" tIns="0" rIns="0" bIns="0" rtlCol="0" anchor="ctr" anchorCtr="0"/>
        <a:lstStyle/>
        <a:p>
          <a:pPr algn="ctr"/>
          <a:r>
            <a:rPr lang="fi-FI" sz="700" b="1">
              <a:solidFill>
                <a:schemeClr val="bg1"/>
              </a:solidFill>
              <a:latin typeface="Arial" pitchFamily="34" charset="0"/>
              <a:cs typeface="Arial" pitchFamily="34" charset="0"/>
            </a:rPr>
            <a:t>BASUPPGIFTER</a:t>
          </a:r>
        </a:p>
      </xdr:txBody>
    </xdr:sp>
    <xdr:clientData/>
  </xdr:twoCellAnchor>
  <xdr:twoCellAnchor>
    <xdr:from>
      <xdr:col>2</xdr:col>
      <xdr:colOff>1593850</xdr:colOff>
      <xdr:row>0</xdr:row>
      <xdr:rowOff>56662</xdr:rowOff>
    </xdr:from>
    <xdr:to>
      <xdr:col>3</xdr:col>
      <xdr:colOff>740507</xdr:colOff>
      <xdr:row>0</xdr:row>
      <xdr:rowOff>158750</xdr:rowOff>
    </xdr:to>
    <xdr:sp macro="" textlink="">
      <xdr:nvSpPr>
        <xdr:cNvPr id="8" name="Tekstikehys 7"/>
        <xdr:cNvSpPr txBox="1"/>
      </xdr:nvSpPr>
      <xdr:spPr>
        <a:xfrm>
          <a:off x="4575175" y="56662"/>
          <a:ext cx="765907" cy="10208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lIns="0" tIns="0" rIns="0" bIns="0" rtlCol="0" anchor="ctr" anchorCtr="0"/>
        <a:lstStyle/>
        <a:p>
          <a:pPr algn="ctr"/>
          <a:r>
            <a:rPr lang="fi-FI" sz="700">
              <a:latin typeface="Arial" pitchFamily="34" charset="0"/>
              <a:cs typeface="Arial" pitchFamily="34" charset="0"/>
            </a:rPr>
            <a:t>UPPFÖLJNING</a:t>
          </a:r>
        </a:p>
      </xdr:txBody>
    </xdr:sp>
    <xdr:clientData/>
  </xdr:twoCellAnchor>
  <xdr:twoCellAnchor>
    <xdr:from>
      <xdr:col>2</xdr:col>
      <xdr:colOff>768350</xdr:colOff>
      <xdr:row>0</xdr:row>
      <xdr:rowOff>56662</xdr:rowOff>
    </xdr:from>
    <xdr:to>
      <xdr:col>2</xdr:col>
      <xdr:colOff>1534257</xdr:colOff>
      <xdr:row>0</xdr:row>
      <xdr:rowOff>158750</xdr:rowOff>
    </xdr:to>
    <xdr:sp macro="" textlink="">
      <xdr:nvSpPr>
        <xdr:cNvPr id="9" name="Tekstikehys 8"/>
        <xdr:cNvSpPr txBox="1"/>
      </xdr:nvSpPr>
      <xdr:spPr>
        <a:xfrm>
          <a:off x="3749675" y="56662"/>
          <a:ext cx="765907" cy="10208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lIns="0" tIns="0" rIns="0" bIns="0" rtlCol="0" anchor="ctr" anchorCtr="0"/>
        <a:lstStyle/>
        <a:p>
          <a:pPr algn="ctr"/>
          <a:r>
            <a:rPr lang="fi-FI" sz="700">
              <a:latin typeface="Arial" pitchFamily="34" charset="0"/>
              <a:cs typeface="Arial" pitchFamily="34" charset="0"/>
            </a:rPr>
            <a:t>KOSTNADER</a:t>
          </a:r>
        </a:p>
      </xdr:txBody>
    </xdr:sp>
    <xdr:clientData/>
  </xdr:twoCellAnchor>
  <xdr:twoCellAnchor>
    <xdr:from>
      <xdr:col>1</xdr:col>
      <xdr:colOff>1568450</xdr:colOff>
      <xdr:row>0</xdr:row>
      <xdr:rowOff>56662</xdr:rowOff>
    </xdr:from>
    <xdr:to>
      <xdr:col>2</xdr:col>
      <xdr:colOff>715107</xdr:colOff>
      <xdr:row>0</xdr:row>
      <xdr:rowOff>158750</xdr:rowOff>
    </xdr:to>
    <xdr:sp macro="" textlink="">
      <xdr:nvSpPr>
        <xdr:cNvPr id="10" name="Tekstikehys 9"/>
        <xdr:cNvSpPr txBox="1"/>
      </xdr:nvSpPr>
      <xdr:spPr>
        <a:xfrm>
          <a:off x="2930525" y="56662"/>
          <a:ext cx="765907" cy="10208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lIns="0" tIns="0" rIns="0" bIns="0" rtlCol="0" anchor="ctr" anchorCtr="0"/>
        <a:lstStyle/>
        <a:p>
          <a:pPr algn="ctr"/>
          <a:r>
            <a:rPr lang="fi-FI" sz="700">
              <a:latin typeface="Arial" pitchFamily="34" charset="0"/>
              <a:cs typeface="Arial" pitchFamily="34" charset="0"/>
            </a:rPr>
            <a:t>GRANSKNING</a:t>
          </a:r>
        </a:p>
      </xdr:txBody>
    </xdr:sp>
    <xdr:clientData/>
  </xdr:twoCellAnchor>
  <xdr:twoCellAnchor>
    <xdr:from>
      <xdr:col>1</xdr:col>
      <xdr:colOff>1198558</xdr:colOff>
      <xdr:row>4</xdr:row>
      <xdr:rowOff>31750</xdr:rowOff>
    </xdr:from>
    <xdr:to>
      <xdr:col>1</xdr:col>
      <xdr:colOff>1539015</xdr:colOff>
      <xdr:row>4</xdr:row>
      <xdr:rowOff>184150</xdr:rowOff>
    </xdr:to>
    <xdr:sp macro="" textlink="">
      <xdr:nvSpPr>
        <xdr:cNvPr id="11" name="Tekstikehys 10"/>
        <xdr:cNvSpPr txBox="1"/>
      </xdr:nvSpPr>
      <xdr:spPr>
        <a:xfrm>
          <a:off x="2563808" y="841375"/>
          <a:ext cx="340457" cy="152400"/>
        </a:xfrm>
        <a:prstGeom prst="rect">
          <a:avLst/>
        </a:prstGeom>
        <a:solidFill>
          <a:srgbClr val="A6BCC6"/>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lIns="0" tIns="0" rIns="0" bIns="0" rtlCol="0" anchor="ctr" anchorCtr="0"/>
        <a:lstStyle/>
        <a:p>
          <a:pPr algn="ctr"/>
          <a:r>
            <a:rPr lang="fi-FI" sz="900" b="1">
              <a:solidFill>
                <a:schemeClr val="bg1"/>
              </a:solidFill>
              <a:latin typeface="Arial" pitchFamily="34" charset="0"/>
              <a:cs typeface="Arial" pitchFamily="34" charset="0"/>
            </a:rPr>
            <a:t>brm</a:t>
          </a:r>
          <a:r>
            <a:rPr lang="fi-FI" sz="900" b="1" baseline="30000">
              <a:solidFill>
                <a:schemeClr val="bg1"/>
              </a:solidFill>
              <a:latin typeface="Arial" pitchFamily="34" charset="0"/>
              <a:cs typeface="Arial" pitchFamily="34" charset="0"/>
            </a:rPr>
            <a:t>2</a:t>
          </a:r>
        </a:p>
      </xdr:txBody>
    </xdr:sp>
    <xdr:clientData/>
  </xdr:twoCellAnchor>
  <xdr:twoCellAnchor>
    <xdr:from>
      <xdr:col>2</xdr:col>
      <xdr:colOff>1095366</xdr:colOff>
      <xdr:row>4</xdr:row>
      <xdr:rowOff>23812</xdr:rowOff>
    </xdr:from>
    <xdr:to>
      <xdr:col>3</xdr:col>
      <xdr:colOff>55554</xdr:colOff>
      <xdr:row>4</xdr:row>
      <xdr:rowOff>158751</xdr:rowOff>
    </xdr:to>
    <xdr:sp macro="" textlink="">
      <xdr:nvSpPr>
        <xdr:cNvPr id="12" name="Tekstikehys 11"/>
        <xdr:cNvSpPr txBox="1"/>
      </xdr:nvSpPr>
      <xdr:spPr>
        <a:xfrm>
          <a:off x="4079866" y="833437"/>
          <a:ext cx="579438" cy="134939"/>
        </a:xfrm>
        <a:prstGeom prst="rect">
          <a:avLst/>
        </a:prstGeom>
        <a:solidFill>
          <a:srgbClr val="A6BCC6"/>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lIns="0" tIns="0" rIns="0" bIns="0" rtlCol="0" anchor="ctr" anchorCtr="0"/>
        <a:lstStyle/>
        <a:p>
          <a:pPr algn="ctr"/>
          <a:r>
            <a:rPr lang="fi-FI" sz="900" b="1" baseline="0">
              <a:solidFill>
                <a:schemeClr val="bg1"/>
              </a:solidFill>
              <a:latin typeface="Arial" pitchFamily="34" charset="0"/>
              <a:cs typeface="Arial" pitchFamily="34" charset="0"/>
            </a:rPr>
            <a:t>ant. anv</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101729</xdr:colOff>
      <xdr:row>49</xdr:row>
      <xdr:rowOff>38657</xdr:rowOff>
    </xdr:from>
    <xdr:to>
      <xdr:col>2</xdr:col>
      <xdr:colOff>76375</xdr:colOff>
      <xdr:row>51</xdr:row>
      <xdr:rowOff>109869</xdr:rowOff>
    </xdr:to>
    <xdr:pic>
      <xdr:nvPicPr>
        <xdr:cNvPr id="2" name="Kuva 8" descr="hometalkoot_su_rgb_300dpi"/>
        <xdr:cNvPicPr>
          <a:picLocks noChangeAspect="1" noChangeArrowheads="1"/>
        </xdr:cNvPicPr>
      </xdr:nvPicPr>
      <xdr:blipFill>
        <a:blip xmlns:r="http://schemas.openxmlformats.org/officeDocument/2006/relationships" r:embed="rId1" cstate="print"/>
        <a:srcRect/>
        <a:stretch>
          <a:fillRect/>
        </a:stretch>
      </xdr:blipFill>
      <xdr:spPr bwMode="auto">
        <a:xfrm>
          <a:off x="1466979" y="10205007"/>
          <a:ext cx="1689146" cy="452212"/>
        </a:xfrm>
        <a:prstGeom prst="rect">
          <a:avLst/>
        </a:prstGeom>
        <a:noFill/>
      </xdr:spPr>
    </xdr:pic>
    <xdr:clientData/>
  </xdr:twoCellAnchor>
  <xdr:twoCellAnchor>
    <xdr:from>
      <xdr:col>2</xdr:col>
      <xdr:colOff>854653</xdr:colOff>
      <xdr:row>49</xdr:row>
      <xdr:rowOff>72423</xdr:rowOff>
    </xdr:from>
    <xdr:to>
      <xdr:col>3</xdr:col>
      <xdr:colOff>1575083</xdr:colOff>
      <xdr:row>51</xdr:row>
      <xdr:rowOff>64855</xdr:rowOff>
    </xdr:to>
    <xdr:pic>
      <xdr:nvPicPr>
        <xdr:cNvPr id="3" name="Kuva 9"/>
        <xdr:cNvPicPr>
          <a:picLocks noChangeAspect="1" noChangeArrowheads="1"/>
        </xdr:cNvPicPr>
      </xdr:nvPicPr>
      <xdr:blipFill>
        <a:blip xmlns:r="http://schemas.openxmlformats.org/officeDocument/2006/relationships" r:embed="rId2" cstate="print"/>
        <a:srcRect/>
        <a:stretch>
          <a:fillRect/>
        </a:stretch>
      </xdr:blipFill>
      <xdr:spPr bwMode="auto">
        <a:xfrm>
          <a:off x="3934403" y="10238773"/>
          <a:ext cx="2434930" cy="373432"/>
        </a:xfrm>
        <a:prstGeom prst="rect">
          <a:avLst/>
        </a:prstGeom>
        <a:noFill/>
      </xdr:spPr>
    </xdr:pic>
    <xdr:clientData/>
  </xdr:twoCellAnchor>
  <xdr:twoCellAnchor>
    <xdr:from>
      <xdr:col>1</xdr:col>
      <xdr:colOff>747280</xdr:colOff>
      <xdr:row>0</xdr:row>
      <xdr:rowOff>55996</xdr:rowOff>
    </xdr:from>
    <xdr:to>
      <xdr:col>1</xdr:col>
      <xdr:colOff>1513187</xdr:colOff>
      <xdr:row>0</xdr:row>
      <xdr:rowOff>158084</xdr:rowOff>
    </xdr:to>
    <xdr:sp macro="" textlink="">
      <xdr:nvSpPr>
        <xdr:cNvPr id="4" name="Tekstikehys 3"/>
        <xdr:cNvSpPr txBox="1"/>
      </xdr:nvSpPr>
      <xdr:spPr>
        <a:xfrm>
          <a:off x="2109355" y="55996"/>
          <a:ext cx="765907" cy="10208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lIns="0" tIns="0" rIns="0" bIns="0" rtlCol="0" anchor="ctr" anchorCtr="0"/>
        <a:lstStyle/>
        <a:p>
          <a:pPr algn="ctr"/>
          <a:r>
            <a:rPr lang="fi-FI" sz="700">
              <a:latin typeface="Arial" pitchFamily="34" charset="0"/>
              <a:cs typeface="Arial" pitchFamily="34" charset="0"/>
            </a:rPr>
            <a:t>BASUPPGIFTER</a:t>
          </a:r>
        </a:p>
      </xdr:txBody>
    </xdr:sp>
    <xdr:clientData/>
  </xdr:twoCellAnchor>
  <xdr:twoCellAnchor>
    <xdr:from>
      <xdr:col>2</xdr:col>
      <xdr:colOff>1472911</xdr:colOff>
      <xdr:row>0</xdr:row>
      <xdr:rowOff>55563</xdr:rowOff>
    </xdr:from>
    <xdr:to>
      <xdr:col>3</xdr:col>
      <xdr:colOff>627062</xdr:colOff>
      <xdr:row>0</xdr:row>
      <xdr:rowOff>158750</xdr:rowOff>
    </xdr:to>
    <xdr:sp macro="" textlink="">
      <xdr:nvSpPr>
        <xdr:cNvPr id="5" name="Tekstikehys 4"/>
        <xdr:cNvSpPr txBox="1"/>
      </xdr:nvSpPr>
      <xdr:spPr>
        <a:xfrm>
          <a:off x="4695536" y="55563"/>
          <a:ext cx="717839" cy="10318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lIns="0" tIns="0" rIns="0" bIns="0" rtlCol="0" anchor="ctr" anchorCtr="0"/>
        <a:lstStyle/>
        <a:p>
          <a:pPr algn="ctr"/>
          <a:r>
            <a:rPr lang="fi-FI" sz="700">
              <a:latin typeface="Arial" pitchFamily="34" charset="0"/>
              <a:cs typeface="Arial" pitchFamily="34" charset="0"/>
            </a:rPr>
            <a:t>UPPFÖLJNING</a:t>
          </a:r>
        </a:p>
      </xdr:txBody>
    </xdr:sp>
    <xdr:clientData/>
  </xdr:twoCellAnchor>
  <xdr:twoCellAnchor>
    <xdr:from>
      <xdr:col>2</xdr:col>
      <xdr:colOff>653762</xdr:colOff>
      <xdr:row>0</xdr:row>
      <xdr:rowOff>55996</xdr:rowOff>
    </xdr:from>
    <xdr:to>
      <xdr:col>2</xdr:col>
      <xdr:colOff>1419669</xdr:colOff>
      <xdr:row>0</xdr:row>
      <xdr:rowOff>158084</xdr:rowOff>
    </xdr:to>
    <xdr:sp macro="" textlink="">
      <xdr:nvSpPr>
        <xdr:cNvPr id="6" name="Tekstikehys 5"/>
        <xdr:cNvSpPr txBox="1"/>
      </xdr:nvSpPr>
      <xdr:spPr>
        <a:xfrm>
          <a:off x="3749387" y="55996"/>
          <a:ext cx="765907" cy="10208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lIns="0" tIns="0" rIns="0" bIns="0" rtlCol="0" anchor="ctr" anchorCtr="0"/>
        <a:lstStyle/>
        <a:p>
          <a:pPr algn="ctr"/>
          <a:r>
            <a:rPr lang="fi-FI" sz="700">
              <a:latin typeface="Arial" pitchFamily="34" charset="0"/>
              <a:cs typeface="Arial" pitchFamily="34" charset="0"/>
            </a:rPr>
            <a:t>KOSTNADER</a:t>
          </a:r>
        </a:p>
      </xdr:txBody>
    </xdr:sp>
    <xdr:clientData/>
  </xdr:twoCellAnchor>
  <xdr:twoCellAnchor>
    <xdr:from>
      <xdr:col>1</xdr:col>
      <xdr:colOff>1566430</xdr:colOff>
      <xdr:row>0</xdr:row>
      <xdr:rowOff>55996</xdr:rowOff>
    </xdr:from>
    <xdr:to>
      <xdr:col>2</xdr:col>
      <xdr:colOff>600519</xdr:colOff>
      <xdr:row>0</xdr:row>
      <xdr:rowOff>158084</xdr:rowOff>
    </xdr:to>
    <xdr:sp macro="" textlink="">
      <xdr:nvSpPr>
        <xdr:cNvPr id="7" name="Tekstikehys 6"/>
        <xdr:cNvSpPr txBox="1"/>
      </xdr:nvSpPr>
      <xdr:spPr>
        <a:xfrm>
          <a:off x="2928505" y="55996"/>
          <a:ext cx="767639" cy="102088"/>
        </a:xfrm>
        <a:prstGeom prst="rect">
          <a:avLst/>
        </a:prstGeom>
        <a:solidFill>
          <a:srgbClr val="A6BCC6"/>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lIns="0" tIns="0" rIns="0" bIns="0" rtlCol="0" anchor="ctr" anchorCtr="0"/>
        <a:lstStyle/>
        <a:p>
          <a:pPr algn="ctr"/>
          <a:r>
            <a:rPr lang="fi-FI" sz="700" b="1">
              <a:solidFill>
                <a:schemeClr val="bg1"/>
              </a:solidFill>
              <a:latin typeface="Arial" pitchFamily="34" charset="0"/>
              <a:cs typeface="Arial" pitchFamily="34" charset="0"/>
            </a:rPr>
            <a:t>GRANSKNING</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174910</xdr:colOff>
      <xdr:row>42</xdr:row>
      <xdr:rowOff>70572</xdr:rowOff>
    </xdr:from>
    <xdr:to>
      <xdr:col>2</xdr:col>
      <xdr:colOff>149556</xdr:colOff>
      <xdr:row>42</xdr:row>
      <xdr:rowOff>518021</xdr:rowOff>
    </xdr:to>
    <xdr:pic>
      <xdr:nvPicPr>
        <xdr:cNvPr id="6" name="Kuva 8" descr="hometalkoot_su_rgb_300dpi"/>
        <xdr:cNvPicPr>
          <a:picLocks noChangeAspect="1" noChangeArrowheads="1"/>
        </xdr:cNvPicPr>
      </xdr:nvPicPr>
      <xdr:blipFill>
        <a:blip xmlns:r="http://schemas.openxmlformats.org/officeDocument/2006/relationships" r:embed="rId1" cstate="print"/>
        <a:srcRect/>
        <a:stretch>
          <a:fillRect/>
        </a:stretch>
      </xdr:blipFill>
      <xdr:spPr bwMode="auto">
        <a:xfrm>
          <a:off x="1578260" y="9659072"/>
          <a:ext cx="1644696" cy="447449"/>
        </a:xfrm>
        <a:prstGeom prst="rect">
          <a:avLst/>
        </a:prstGeom>
        <a:noFill/>
      </xdr:spPr>
    </xdr:pic>
    <xdr:clientData/>
  </xdr:twoCellAnchor>
  <xdr:twoCellAnchor>
    <xdr:from>
      <xdr:col>2</xdr:col>
      <xdr:colOff>708027</xdr:colOff>
      <xdr:row>42</xdr:row>
      <xdr:rowOff>95677</xdr:rowOff>
    </xdr:from>
    <xdr:to>
      <xdr:col>5</xdr:col>
      <xdr:colOff>1428457</xdr:colOff>
      <xdr:row>42</xdr:row>
      <xdr:rowOff>462759</xdr:rowOff>
    </xdr:to>
    <xdr:pic>
      <xdr:nvPicPr>
        <xdr:cNvPr id="7" name="Kuva 9"/>
        <xdr:cNvPicPr>
          <a:picLocks noChangeAspect="1" noChangeArrowheads="1"/>
        </xdr:cNvPicPr>
      </xdr:nvPicPr>
      <xdr:blipFill>
        <a:blip xmlns:r="http://schemas.openxmlformats.org/officeDocument/2006/relationships" r:embed="rId2" cstate="print"/>
        <a:srcRect/>
        <a:stretch>
          <a:fillRect/>
        </a:stretch>
      </xdr:blipFill>
      <xdr:spPr bwMode="auto">
        <a:xfrm>
          <a:off x="3781427" y="9684177"/>
          <a:ext cx="2326980" cy="367082"/>
        </a:xfrm>
        <a:prstGeom prst="rect">
          <a:avLst/>
        </a:prstGeom>
        <a:noFill/>
      </xdr:spPr>
    </xdr:pic>
    <xdr:clientData/>
  </xdr:twoCellAnchor>
  <xdr:twoCellAnchor>
    <xdr:from>
      <xdr:col>1</xdr:col>
      <xdr:colOff>744660</xdr:colOff>
      <xdr:row>0</xdr:row>
      <xdr:rowOff>55685</xdr:rowOff>
    </xdr:from>
    <xdr:to>
      <xdr:col>1</xdr:col>
      <xdr:colOff>1510567</xdr:colOff>
      <xdr:row>0</xdr:row>
      <xdr:rowOff>157773</xdr:rowOff>
    </xdr:to>
    <xdr:sp macro="" textlink="">
      <xdr:nvSpPr>
        <xdr:cNvPr id="4" name="Tekstikehys 3"/>
        <xdr:cNvSpPr txBox="1"/>
      </xdr:nvSpPr>
      <xdr:spPr>
        <a:xfrm>
          <a:off x="2106735" y="55685"/>
          <a:ext cx="765907" cy="10208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lIns="0" tIns="0" rIns="0" bIns="0" rtlCol="0" anchor="ctr" anchorCtr="0"/>
        <a:lstStyle/>
        <a:p>
          <a:pPr algn="ctr"/>
          <a:r>
            <a:rPr lang="fi-FI" sz="700">
              <a:latin typeface="Arial" pitchFamily="34" charset="0"/>
              <a:cs typeface="Arial" pitchFamily="34" charset="0"/>
            </a:rPr>
            <a:t>BAS</a:t>
          </a:r>
          <a:r>
            <a:rPr lang="fi-FI" sz="700" baseline="0">
              <a:latin typeface="Arial" pitchFamily="34" charset="0"/>
              <a:cs typeface="Arial" pitchFamily="34" charset="0"/>
            </a:rPr>
            <a:t>UPPGIFTER</a:t>
          </a:r>
        </a:p>
      </xdr:txBody>
    </xdr:sp>
    <xdr:clientData/>
  </xdr:twoCellAnchor>
  <xdr:twoCellAnchor>
    <xdr:from>
      <xdr:col>2</xdr:col>
      <xdr:colOff>1484679</xdr:colOff>
      <xdr:row>0</xdr:row>
      <xdr:rowOff>55684</xdr:rowOff>
    </xdr:from>
    <xdr:to>
      <xdr:col>5</xdr:col>
      <xdr:colOff>587374</xdr:colOff>
      <xdr:row>0</xdr:row>
      <xdr:rowOff>158749</xdr:rowOff>
    </xdr:to>
    <xdr:sp macro="" textlink="">
      <xdr:nvSpPr>
        <xdr:cNvPr id="5" name="Tekstikehys 4"/>
        <xdr:cNvSpPr txBox="1"/>
      </xdr:nvSpPr>
      <xdr:spPr>
        <a:xfrm>
          <a:off x="4469179" y="55684"/>
          <a:ext cx="666383" cy="10306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lIns="0" tIns="0" rIns="0" bIns="0" rtlCol="0" anchor="ctr" anchorCtr="0"/>
        <a:lstStyle/>
        <a:p>
          <a:pPr algn="ctr"/>
          <a:r>
            <a:rPr lang="fi-FI" sz="700">
              <a:latin typeface="Arial" pitchFamily="34" charset="0"/>
              <a:cs typeface="Arial" pitchFamily="34" charset="0"/>
            </a:rPr>
            <a:t>UPPFÖLJNING</a:t>
          </a:r>
        </a:p>
      </xdr:txBody>
    </xdr:sp>
    <xdr:clientData/>
  </xdr:twoCellAnchor>
  <xdr:twoCellAnchor>
    <xdr:from>
      <xdr:col>2</xdr:col>
      <xdr:colOff>656005</xdr:colOff>
      <xdr:row>0</xdr:row>
      <xdr:rowOff>55685</xdr:rowOff>
    </xdr:from>
    <xdr:to>
      <xdr:col>2</xdr:col>
      <xdr:colOff>1421912</xdr:colOff>
      <xdr:row>0</xdr:row>
      <xdr:rowOff>157773</xdr:rowOff>
    </xdr:to>
    <xdr:sp macro="" textlink="">
      <xdr:nvSpPr>
        <xdr:cNvPr id="8" name="Tekstikehys 7"/>
        <xdr:cNvSpPr txBox="1"/>
      </xdr:nvSpPr>
      <xdr:spPr>
        <a:xfrm>
          <a:off x="3751630" y="55685"/>
          <a:ext cx="765907" cy="102088"/>
        </a:xfrm>
        <a:prstGeom prst="rect">
          <a:avLst/>
        </a:prstGeom>
        <a:solidFill>
          <a:srgbClr val="A6BCC6"/>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lIns="0" tIns="0" rIns="0" bIns="0" rtlCol="0" anchor="ctr" anchorCtr="0"/>
        <a:lstStyle/>
        <a:p>
          <a:pPr algn="ctr"/>
          <a:r>
            <a:rPr lang="fi-FI" sz="700" b="1">
              <a:solidFill>
                <a:schemeClr val="bg1"/>
              </a:solidFill>
              <a:latin typeface="Arial" pitchFamily="34" charset="0"/>
              <a:cs typeface="Arial" pitchFamily="34" charset="0"/>
            </a:rPr>
            <a:t>KOSTNADER</a:t>
          </a:r>
        </a:p>
      </xdr:txBody>
    </xdr:sp>
    <xdr:clientData/>
  </xdr:twoCellAnchor>
  <xdr:twoCellAnchor>
    <xdr:from>
      <xdr:col>1</xdr:col>
      <xdr:colOff>1566985</xdr:colOff>
      <xdr:row>0</xdr:row>
      <xdr:rowOff>55685</xdr:rowOff>
    </xdr:from>
    <xdr:to>
      <xdr:col>2</xdr:col>
      <xdr:colOff>596412</xdr:colOff>
      <xdr:row>0</xdr:row>
      <xdr:rowOff>157773</xdr:rowOff>
    </xdr:to>
    <xdr:sp macro="" textlink="">
      <xdr:nvSpPr>
        <xdr:cNvPr id="9" name="Tekstikehys 8"/>
        <xdr:cNvSpPr txBox="1"/>
      </xdr:nvSpPr>
      <xdr:spPr>
        <a:xfrm>
          <a:off x="2929060" y="55685"/>
          <a:ext cx="762977" cy="10208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lIns="0" tIns="0" rIns="0" bIns="0" rtlCol="0" anchor="ctr" anchorCtr="0"/>
        <a:lstStyle/>
        <a:p>
          <a:pPr algn="ctr"/>
          <a:r>
            <a:rPr lang="fi-FI" sz="700">
              <a:latin typeface="Arial" pitchFamily="34" charset="0"/>
              <a:cs typeface="Arial" pitchFamily="34" charset="0"/>
            </a:rPr>
            <a:t>GRANSKNING</a:t>
          </a:r>
        </a:p>
      </xdr:txBody>
    </xdr:sp>
    <xdr:clientData/>
  </xdr:twoCellAnchor>
  <xdr:twoCellAnchor>
    <xdr:from>
      <xdr:col>5</xdr:col>
      <xdr:colOff>1158320</xdr:colOff>
      <xdr:row>37</xdr:row>
      <xdr:rowOff>77482</xdr:rowOff>
    </xdr:from>
    <xdr:to>
      <xdr:col>5</xdr:col>
      <xdr:colOff>1498777</xdr:colOff>
      <xdr:row>37</xdr:row>
      <xdr:rowOff>229882</xdr:rowOff>
    </xdr:to>
    <xdr:sp macro="" textlink="">
      <xdr:nvSpPr>
        <xdr:cNvPr id="10" name="Tekstikehys 10"/>
        <xdr:cNvSpPr txBox="1"/>
      </xdr:nvSpPr>
      <xdr:spPr>
        <a:xfrm>
          <a:off x="5838270" y="8078482"/>
          <a:ext cx="340457" cy="152400"/>
        </a:xfrm>
        <a:prstGeom prst="rect">
          <a:avLst/>
        </a:prstGeom>
        <a:solidFill>
          <a:srgbClr val="54819A"/>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lIns="0" tIns="0" rIns="0" bIns="0" rtlCol="0" anchor="ctr" anchorCtr="0"/>
        <a:lstStyle/>
        <a:p>
          <a:pPr algn="l"/>
          <a:r>
            <a:rPr lang="fi-FI" sz="1200" b="1">
              <a:solidFill>
                <a:schemeClr val="bg1"/>
              </a:solidFill>
              <a:latin typeface="Arial" pitchFamily="34" charset="0"/>
              <a:cs typeface="Arial" pitchFamily="34" charset="0"/>
            </a:rPr>
            <a:t>/</a:t>
          </a:r>
          <a:r>
            <a:rPr lang="fi-FI" sz="900" b="1">
              <a:solidFill>
                <a:schemeClr val="bg1"/>
              </a:solidFill>
              <a:latin typeface="Arial" pitchFamily="34" charset="0"/>
              <a:cs typeface="Arial" pitchFamily="34" charset="0"/>
            </a:rPr>
            <a:t> brm</a:t>
          </a:r>
          <a:r>
            <a:rPr lang="fi-FI" sz="900" b="1" baseline="30000">
              <a:solidFill>
                <a:schemeClr val="bg1"/>
              </a:solidFill>
              <a:latin typeface="Arial" pitchFamily="34" charset="0"/>
              <a:cs typeface="Arial" pitchFamily="34" charset="0"/>
            </a:rPr>
            <a:t>2</a:t>
          </a:r>
        </a:p>
      </xdr:txBody>
    </xdr:sp>
    <xdr:clientData/>
  </xdr:twoCellAnchor>
  <xdr:twoCellAnchor>
    <xdr:from>
      <xdr:col>5</xdr:col>
      <xdr:colOff>1162099</xdr:colOff>
      <xdr:row>38</xdr:row>
      <xdr:rowOff>72738</xdr:rowOff>
    </xdr:from>
    <xdr:to>
      <xdr:col>5</xdr:col>
      <xdr:colOff>1502556</xdr:colOff>
      <xdr:row>38</xdr:row>
      <xdr:rowOff>225138</xdr:rowOff>
    </xdr:to>
    <xdr:sp macro="" textlink="">
      <xdr:nvSpPr>
        <xdr:cNvPr id="15" name="Tekstikehys 10"/>
        <xdr:cNvSpPr txBox="1"/>
      </xdr:nvSpPr>
      <xdr:spPr>
        <a:xfrm>
          <a:off x="5710287" y="11455113"/>
          <a:ext cx="340457" cy="152400"/>
        </a:xfrm>
        <a:prstGeom prst="rect">
          <a:avLst/>
        </a:prstGeom>
        <a:solidFill>
          <a:srgbClr val="54819A"/>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lIns="0" tIns="0" rIns="0" bIns="0" rtlCol="0" anchor="ctr" anchorCtr="0"/>
        <a:lstStyle/>
        <a:p>
          <a:pPr algn="l"/>
          <a:r>
            <a:rPr lang="fi-FI" sz="1200" b="1">
              <a:solidFill>
                <a:schemeClr val="bg1"/>
              </a:solidFill>
              <a:latin typeface="Arial" pitchFamily="34" charset="0"/>
              <a:cs typeface="Arial" pitchFamily="34" charset="0"/>
            </a:rPr>
            <a:t>/</a:t>
          </a:r>
          <a:r>
            <a:rPr lang="fi-FI" sz="900" b="1">
              <a:solidFill>
                <a:schemeClr val="bg1"/>
              </a:solidFill>
              <a:latin typeface="Arial" pitchFamily="34" charset="0"/>
              <a:cs typeface="Arial" pitchFamily="34" charset="0"/>
            </a:rPr>
            <a:t> brm</a:t>
          </a:r>
          <a:r>
            <a:rPr lang="fi-FI" sz="900" b="1" baseline="30000">
              <a:solidFill>
                <a:schemeClr val="bg1"/>
              </a:solidFill>
              <a:latin typeface="Arial" pitchFamily="34" charset="0"/>
              <a:cs typeface="Arial" pitchFamily="34" charset="0"/>
            </a:rPr>
            <a:t>2</a:t>
          </a:r>
        </a:p>
      </xdr:txBody>
    </xdr:sp>
    <xdr:clientData/>
  </xdr:twoCellAnchor>
  <xdr:twoCellAnchor>
    <xdr:from>
      <xdr:col>5</xdr:col>
      <xdr:colOff>1169011</xdr:colOff>
      <xdr:row>39</xdr:row>
      <xdr:rowOff>76219</xdr:rowOff>
    </xdr:from>
    <xdr:to>
      <xdr:col>5</xdr:col>
      <xdr:colOff>1509468</xdr:colOff>
      <xdr:row>39</xdr:row>
      <xdr:rowOff>228619</xdr:rowOff>
    </xdr:to>
    <xdr:sp macro="" textlink="">
      <xdr:nvSpPr>
        <xdr:cNvPr id="18" name="Tekstikehys 10"/>
        <xdr:cNvSpPr txBox="1"/>
      </xdr:nvSpPr>
      <xdr:spPr>
        <a:xfrm>
          <a:off x="5717199" y="11784032"/>
          <a:ext cx="340457" cy="152400"/>
        </a:xfrm>
        <a:prstGeom prst="rect">
          <a:avLst/>
        </a:prstGeom>
        <a:solidFill>
          <a:srgbClr val="54819A"/>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lIns="0" tIns="0" rIns="0" bIns="0" rtlCol="0" anchor="ctr" anchorCtr="0"/>
        <a:lstStyle/>
        <a:p>
          <a:pPr algn="l"/>
          <a:r>
            <a:rPr lang="fi-FI" sz="1200" b="1">
              <a:solidFill>
                <a:schemeClr val="bg1"/>
              </a:solidFill>
              <a:latin typeface="Arial" pitchFamily="34" charset="0"/>
              <a:cs typeface="Arial" pitchFamily="34" charset="0"/>
            </a:rPr>
            <a:t>/</a:t>
          </a:r>
          <a:r>
            <a:rPr lang="fi-FI" sz="900" b="1">
              <a:solidFill>
                <a:schemeClr val="bg1"/>
              </a:solidFill>
              <a:latin typeface="Arial" pitchFamily="34" charset="0"/>
              <a:cs typeface="Arial" pitchFamily="34" charset="0"/>
            </a:rPr>
            <a:t> brm</a:t>
          </a:r>
          <a:r>
            <a:rPr lang="fi-FI" sz="900" b="1" baseline="30000">
              <a:solidFill>
                <a:schemeClr val="bg1"/>
              </a:solidFill>
              <a:latin typeface="Arial" pitchFamily="34" charset="0"/>
              <a:cs typeface="Arial" pitchFamily="34" charset="0"/>
            </a:rPr>
            <a:t>2</a:t>
          </a:r>
        </a:p>
      </xdr:txBody>
    </xdr:sp>
    <xdr:clientData/>
  </xdr:twoCellAnchor>
  <xdr:twoCellAnchor>
    <xdr:from>
      <xdr:col>5</xdr:col>
      <xdr:colOff>1168995</xdr:colOff>
      <xdr:row>40</xdr:row>
      <xdr:rowOff>76237</xdr:rowOff>
    </xdr:from>
    <xdr:to>
      <xdr:col>5</xdr:col>
      <xdr:colOff>1509452</xdr:colOff>
      <xdr:row>40</xdr:row>
      <xdr:rowOff>228637</xdr:rowOff>
    </xdr:to>
    <xdr:sp macro="" textlink="">
      <xdr:nvSpPr>
        <xdr:cNvPr id="19" name="Tekstikehys 10"/>
        <xdr:cNvSpPr txBox="1"/>
      </xdr:nvSpPr>
      <xdr:spPr>
        <a:xfrm>
          <a:off x="5717183" y="12109487"/>
          <a:ext cx="340457" cy="152400"/>
        </a:xfrm>
        <a:prstGeom prst="rect">
          <a:avLst/>
        </a:prstGeom>
        <a:solidFill>
          <a:srgbClr val="54819A"/>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lIns="0" tIns="0" rIns="0" bIns="0" rtlCol="0" anchor="ctr" anchorCtr="0"/>
        <a:lstStyle/>
        <a:p>
          <a:pPr algn="l"/>
          <a:r>
            <a:rPr lang="fi-FI" sz="1200" b="1">
              <a:solidFill>
                <a:schemeClr val="bg1"/>
              </a:solidFill>
              <a:latin typeface="Arial" pitchFamily="34" charset="0"/>
              <a:cs typeface="Arial" pitchFamily="34" charset="0"/>
            </a:rPr>
            <a:t>/</a:t>
          </a:r>
          <a:r>
            <a:rPr lang="fi-FI" sz="900" b="1">
              <a:solidFill>
                <a:schemeClr val="bg1"/>
              </a:solidFill>
              <a:latin typeface="Arial" pitchFamily="34" charset="0"/>
              <a:cs typeface="Arial" pitchFamily="34" charset="0"/>
            </a:rPr>
            <a:t> brm</a:t>
          </a:r>
          <a:r>
            <a:rPr lang="fi-FI" sz="900" b="1" baseline="30000">
              <a:solidFill>
                <a:schemeClr val="bg1"/>
              </a:solidFill>
              <a:latin typeface="Arial" pitchFamily="34" charset="0"/>
              <a:cs typeface="Arial" pitchFamily="34" charset="0"/>
            </a:rPr>
            <a:t>2</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325579</xdr:colOff>
      <xdr:row>46</xdr:row>
      <xdr:rowOff>49079</xdr:rowOff>
    </xdr:from>
    <xdr:to>
      <xdr:col>2</xdr:col>
      <xdr:colOff>681225</xdr:colOff>
      <xdr:row>46</xdr:row>
      <xdr:rowOff>487003</xdr:rowOff>
    </xdr:to>
    <xdr:pic>
      <xdr:nvPicPr>
        <xdr:cNvPr id="2" name="Kuva 8" descr="hometalkoot_su_rgb_300dpi"/>
        <xdr:cNvPicPr>
          <a:picLocks noChangeAspect="1" noChangeArrowheads="1"/>
        </xdr:cNvPicPr>
      </xdr:nvPicPr>
      <xdr:blipFill>
        <a:blip xmlns:r="http://schemas.openxmlformats.org/officeDocument/2006/relationships" r:embed="rId1" cstate="print"/>
        <a:srcRect/>
        <a:stretch>
          <a:fillRect/>
        </a:stretch>
      </xdr:blipFill>
      <xdr:spPr bwMode="auto">
        <a:xfrm>
          <a:off x="1728929" y="9612179"/>
          <a:ext cx="1720896" cy="437924"/>
        </a:xfrm>
        <a:prstGeom prst="rect">
          <a:avLst/>
        </a:prstGeom>
        <a:noFill/>
      </xdr:spPr>
    </xdr:pic>
    <xdr:clientData/>
  </xdr:twoCellAnchor>
  <xdr:twoCellAnchor>
    <xdr:from>
      <xdr:col>2</xdr:col>
      <xdr:colOff>1223821</xdr:colOff>
      <xdr:row>46</xdr:row>
      <xdr:rowOff>86304</xdr:rowOff>
    </xdr:from>
    <xdr:to>
      <xdr:col>4</xdr:col>
      <xdr:colOff>991751</xdr:colOff>
      <xdr:row>46</xdr:row>
      <xdr:rowOff>445448</xdr:rowOff>
    </xdr:to>
    <xdr:pic>
      <xdr:nvPicPr>
        <xdr:cNvPr id="3" name="Kuva 9"/>
        <xdr:cNvPicPr>
          <a:picLocks noChangeAspect="1" noChangeArrowheads="1"/>
        </xdr:cNvPicPr>
      </xdr:nvPicPr>
      <xdr:blipFill>
        <a:blip xmlns:r="http://schemas.openxmlformats.org/officeDocument/2006/relationships" r:embed="rId2" cstate="print"/>
        <a:srcRect/>
        <a:stretch>
          <a:fillRect/>
        </a:stretch>
      </xdr:blipFill>
      <xdr:spPr bwMode="auto">
        <a:xfrm>
          <a:off x="3992421" y="9649404"/>
          <a:ext cx="2498430" cy="359144"/>
        </a:xfrm>
        <a:prstGeom prst="rect">
          <a:avLst/>
        </a:prstGeom>
        <a:noFill/>
      </xdr:spPr>
    </xdr:pic>
    <xdr:clientData/>
  </xdr:twoCellAnchor>
  <xdr:twoCellAnchor>
    <xdr:from>
      <xdr:col>1</xdr:col>
      <xdr:colOff>766280</xdr:colOff>
      <xdr:row>0</xdr:row>
      <xdr:rowOff>53487</xdr:rowOff>
    </xdr:from>
    <xdr:to>
      <xdr:col>2</xdr:col>
      <xdr:colOff>227995</xdr:colOff>
      <xdr:row>0</xdr:row>
      <xdr:rowOff>155575</xdr:rowOff>
    </xdr:to>
    <xdr:sp macro="" textlink="">
      <xdr:nvSpPr>
        <xdr:cNvPr id="4" name="Tekstikehys 3"/>
        <xdr:cNvSpPr txBox="1"/>
      </xdr:nvSpPr>
      <xdr:spPr>
        <a:xfrm>
          <a:off x="2131530" y="53487"/>
          <a:ext cx="779340" cy="10208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lIns="0" tIns="0" rIns="0" bIns="0" rtlCol="0" anchor="ctr" anchorCtr="0"/>
        <a:lstStyle/>
        <a:p>
          <a:pPr algn="ctr"/>
          <a:r>
            <a:rPr lang="fi-FI" sz="700">
              <a:latin typeface="Arial" pitchFamily="34" charset="0"/>
              <a:cs typeface="Arial" pitchFamily="34" charset="0"/>
            </a:rPr>
            <a:t>BASUPPGIFTER</a:t>
          </a:r>
        </a:p>
      </xdr:txBody>
    </xdr:sp>
    <xdr:clientData/>
  </xdr:twoCellAnchor>
  <xdr:twoCellAnchor>
    <xdr:from>
      <xdr:col>3</xdr:col>
      <xdr:colOff>621696</xdr:colOff>
      <xdr:row>0</xdr:row>
      <xdr:rowOff>53487</xdr:rowOff>
    </xdr:from>
    <xdr:to>
      <xdr:col>4</xdr:col>
      <xdr:colOff>83410</xdr:colOff>
      <xdr:row>0</xdr:row>
      <xdr:rowOff>155575</xdr:rowOff>
    </xdr:to>
    <xdr:sp macro="" textlink="">
      <xdr:nvSpPr>
        <xdr:cNvPr id="5" name="Tekstikehys 4"/>
        <xdr:cNvSpPr txBox="1"/>
      </xdr:nvSpPr>
      <xdr:spPr>
        <a:xfrm>
          <a:off x="4593621" y="53487"/>
          <a:ext cx="766639" cy="102088"/>
        </a:xfrm>
        <a:prstGeom prst="rect">
          <a:avLst/>
        </a:prstGeom>
        <a:solidFill>
          <a:srgbClr val="A6BCC6"/>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lIns="0" tIns="0" rIns="0" bIns="0" rtlCol="0" anchor="ctr" anchorCtr="0"/>
        <a:lstStyle/>
        <a:p>
          <a:pPr algn="ctr"/>
          <a:r>
            <a:rPr lang="fi-FI" sz="700" b="1">
              <a:solidFill>
                <a:schemeClr val="bg1"/>
              </a:solidFill>
              <a:latin typeface="Arial" pitchFamily="34" charset="0"/>
              <a:cs typeface="Arial" pitchFamily="34" charset="0"/>
            </a:rPr>
            <a:t>UPPFÖLJNING</a:t>
          </a:r>
        </a:p>
      </xdr:txBody>
    </xdr:sp>
    <xdr:clientData/>
  </xdr:twoCellAnchor>
  <xdr:twoCellAnchor>
    <xdr:from>
      <xdr:col>2</xdr:col>
      <xdr:colOff>1100388</xdr:colOff>
      <xdr:row>0</xdr:row>
      <xdr:rowOff>53487</xdr:rowOff>
    </xdr:from>
    <xdr:to>
      <xdr:col>3</xdr:col>
      <xdr:colOff>562103</xdr:colOff>
      <xdr:row>0</xdr:row>
      <xdr:rowOff>155575</xdr:rowOff>
    </xdr:to>
    <xdr:sp macro="" textlink="">
      <xdr:nvSpPr>
        <xdr:cNvPr id="6" name="Tekstikehys 5"/>
        <xdr:cNvSpPr txBox="1"/>
      </xdr:nvSpPr>
      <xdr:spPr>
        <a:xfrm>
          <a:off x="3767388" y="53487"/>
          <a:ext cx="766640" cy="10208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lIns="0" tIns="0" rIns="0" bIns="0" rtlCol="0" anchor="ctr" anchorCtr="0"/>
        <a:lstStyle/>
        <a:p>
          <a:pPr algn="ctr"/>
          <a:r>
            <a:rPr lang="fi-FI" sz="700">
              <a:latin typeface="Arial" pitchFamily="34" charset="0"/>
              <a:cs typeface="Arial" pitchFamily="34" charset="0"/>
            </a:rPr>
            <a:t>KOSTNADER</a:t>
          </a:r>
        </a:p>
      </xdr:txBody>
    </xdr:sp>
    <xdr:clientData/>
  </xdr:twoCellAnchor>
  <xdr:twoCellAnchor>
    <xdr:from>
      <xdr:col>2</xdr:col>
      <xdr:colOff>281238</xdr:colOff>
      <xdr:row>0</xdr:row>
      <xdr:rowOff>53487</xdr:rowOff>
    </xdr:from>
    <xdr:to>
      <xdr:col>2</xdr:col>
      <xdr:colOff>1047145</xdr:colOff>
      <xdr:row>0</xdr:row>
      <xdr:rowOff>155575</xdr:rowOff>
    </xdr:to>
    <xdr:sp macro="" textlink="">
      <xdr:nvSpPr>
        <xdr:cNvPr id="7" name="Tekstikehys 6"/>
        <xdr:cNvSpPr txBox="1"/>
      </xdr:nvSpPr>
      <xdr:spPr>
        <a:xfrm>
          <a:off x="2948238" y="53487"/>
          <a:ext cx="765907" cy="10208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lIns="0" tIns="0" rIns="0" bIns="0" rtlCol="0" anchor="ctr" anchorCtr="0"/>
        <a:lstStyle/>
        <a:p>
          <a:pPr algn="ctr"/>
          <a:r>
            <a:rPr lang="fi-FI" sz="700">
              <a:latin typeface="Arial" pitchFamily="34" charset="0"/>
              <a:cs typeface="Arial" pitchFamily="34" charset="0"/>
            </a:rPr>
            <a:t>GRANSKNING</a:t>
          </a:r>
        </a:p>
      </xdr:txBody>
    </xdr:sp>
    <xdr:clientData/>
  </xdr:twoCellAnchor>
</xdr:wsDr>
</file>

<file path=xl/theme/theme1.xml><?xml version="1.0" encoding="utf-8"?>
<a:theme xmlns:a="http://schemas.openxmlformats.org/drawingml/2006/main" name="Office-te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5" Type="http://schemas.openxmlformats.org/officeDocument/2006/relationships/comments" Target="../comments3.xml"/><Relationship Id="rId4"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vmlDrawing" Target="../drawings/vmlDrawing4.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ul1" enableFormatConditionsCalculation="0"/>
  <dimension ref="A1:F71"/>
  <sheetViews>
    <sheetView showGridLines="0" tabSelected="1" zoomScaleNormal="100" zoomScalePageLayoutView="120" workbookViewId="0">
      <selection activeCell="B3" sqref="B3"/>
    </sheetView>
  </sheetViews>
  <sheetFormatPr defaultColWidth="8.85546875" defaultRowHeight="12.75" x14ac:dyDescent="0.2"/>
  <cols>
    <col min="1" max="1" width="20.42578125" style="16" customWidth="1"/>
    <col min="2" max="3" width="22.85546875" style="16" customWidth="1"/>
    <col min="4" max="4" width="34.140625" style="16" customWidth="1"/>
    <col min="5" max="16384" width="8.85546875" style="16"/>
  </cols>
  <sheetData>
    <row r="1" spans="1:4" ht="18" customHeight="1" x14ac:dyDescent="0.2">
      <c r="A1" s="36" t="s">
        <v>7</v>
      </c>
      <c r="B1" s="37"/>
      <c r="C1" s="37"/>
      <c r="D1" s="97" t="s">
        <v>11</v>
      </c>
    </row>
    <row r="2" spans="1:4" ht="15.75" customHeight="1" x14ac:dyDescent="0.2">
      <c r="A2" s="171" t="s">
        <v>129</v>
      </c>
      <c r="B2" s="38"/>
      <c r="C2" s="38"/>
      <c r="D2" s="132">
        <f ca="1">NOW()</f>
        <v>41407.402012615741</v>
      </c>
    </row>
    <row r="3" spans="1:4" ht="15" customHeight="1" x14ac:dyDescent="0.2">
      <c r="A3" s="43" t="s">
        <v>8</v>
      </c>
      <c r="B3" s="107" t="s">
        <v>5</v>
      </c>
      <c r="C3" s="108"/>
      <c r="D3" s="99" t="s">
        <v>180</v>
      </c>
    </row>
    <row r="4" spans="1:4" ht="15" customHeight="1" x14ac:dyDescent="0.2">
      <c r="A4" s="46" t="s">
        <v>9</v>
      </c>
      <c r="B4" s="109"/>
      <c r="C4" s="110"/>
      <c r="D4" s="123" t="s">
        <v>12</v>
      </c>
    </row>
    <row r="5" spans="1:4" ht="15" customHeight="1" thickBot="1" x14ac:dyDescent="0.25">
      <c r="A5" s="47" t="s">
        <v>10</v>
      </c>
      <c r="B5" s="197"/>
      <c r="C5" s="111"/>
      <c r="D5" s="122" t="s">
        <v>13</v>
      </c>
    </row>
    <row r="6" spans="1:4" ht="12.75" customHeight="1" x14ac:dyDescent="0.2">
      <c r="A6" s="144"/>
      <c r="B6" s="145"/>
      <c r="C6" s="145"/>
      <c r="D6" s="146"/>
    </row>
    <row r="7" spans="1:4" ht="15" customHeight="1" x14ac:dyDescent="0.2">
      <c r="A7" s="144"/>
      <c r="B7" s="145"/>
      <c r="C7" s="145"/>
      <c r="D7" s="146"/>
    </row>
    <row r="8" spans="1:4" ht="15" customHeight="1" x14ac:dyDescent="0.2">
      <c r="A8" s="144"/>
      <c r="B8" s="145"/>
      <c r="C8" s="145"/>
      <c r="D8" s="146"/>
    </row>
    <row r="9" spans="1:4" ht="15" customHeight="1" x14ac:dyDescent="0.2">
      <c r="A9" s="144"/>
      <c r="B9" s="145"/>
      <c r="C9" s="145"/>
      <c r="D9" s="146"/>
    </row>
    <row r="10" spans="1:4" ht="15" customHeight="1" x14ac:dyDescent="0.2">
      <c r="A10" s="144"/>
      <c r="B10" s="145"/>
      <c r="C10" s="145"/>
      <c r="D10" s="146"/>
    </row>
    <row r="11" spans="1:4" ht="15" customHeight="1" x14ac:dyDescent="0.2">
      <c r="A11" s="144"/>
      <c r="B11" s="145"/>
      <c r="C11" s="145"/>
      <c r="D11" s="146"/>
    </row>
    <row r="12" spans="1:4" ht="15" customHeight="1" x14ac:dyDescent="0.2">
      <c r="A12" s="144"/>
      <c r="B12" s="145"/>
      <c r="C12" s="145"/>
      <c r="D12" s="146"/>
    </row>
    <row r="13" spans="1:4" ht="15" customHeight="1" x14ac:dyDescent="0.2">
      <c r="A13" s="144"/>
      <c r="B13" s="145"/>
      <c r="C13" s="145"/>
      <c r="D13" s="146"/>
    </row>
    <row r="14" spans="1:4" ht="15" customHeight="1" x14ac:dyDescent="0.2">
      <c r="A14" s="144"/>
      <c r="B14" s="145"/>
      <c r="C14" s="145"/>
      <c r="D14" s="146"/>
    </row>
    <row r="15" spans="1:4" ht="15" customHeight="1" x14ac:dyDescent="0.2">
      <c r="A15" s="144"/>
      <c r="B15" s="145"/>
      <c r="C15" s="145"/>
      <c r="D15" s="146"/>
    </row>
    <row r="16" spans="1:4" ht="15" customHeight="1" x14ac:dyDescent="0.2">
      <c r="A16" s="144"/>
      <c r="B16" s="145"/>
      <c r="C16" s="145"/>
      <c r="D16" s="146"/>
    </row>
    <row r="17" spans="1:6" ht="15" customHeight="1" x14ac:dyDescent="0.2">
      <c r="A17" s="144"/>
      <c r="B17" s="145"/>
      <c r="C17" s="145"/>
      <c r="D17" s="146"/>
      <c r="F17" s="200"/>
    </row>
    <row r="18" spans="1:6" ht="15" customHeight="1" x14ac:dyDescent="0.2">
      <c r="A18" s="144"/>
      <c r="B18" s="145"/>
      <c r="C18" s="145"/>
      <c r="D18" s="146"/>
    </row>
    <row r="19" spans="1:6" ht="15" customHeight="1" x14ac:dyDescent="0.2">
      <c r="A19" s="144"/>
      <c r="B19" s="145"/>
      <c r="C19" s="145"/>
      <c r="D19" s="146"/>
    </row>
    <row r="20" spans="1:6" ht="11.45" customHeight="1" thickBot="1" x14ac:dyDescent="0.25">
      <c r="A20" s="142" t="s">
        <v>138</v>
      </c>
      <c r="B20" s="143"/>
      <c r="C20" s="17"/>
    </row>
    <row r="21" spans="1:6" s="24" customFormat="1" ht="25.5" customHeight="1" x14ac:dyDescent="0.25">
      <c r="A21" s="39" t="s">
        <v>14</v>
      </c>
      <c r="B21" s="40" t="s">
        <v>158</v>
      </c>
      <c r="C21" s="40" t="s">
        <v>16</v>
      </c>
      <c r="D21" s="41" t="s">
        <v>40</v>
      </c>
    </row>
    <row r="22" spans="1:6" s="68" customFormat="1" ht="25.5" customHeight="1" x14ac:dyDescent="0.25">
      <c r="A22" s="67" t="s">
        <v>15</v>
      </c>
      <c r="B22" s="172" t="s">
        <v>17</v>
      </c>
      <c r="C22" s="173" t="s">
        <v>17</v>
      </c>
      <c r="D22" s="113" t="s">
        <v>17</v>
      </c>
    </row>
    <row r="23" spans="1:6" s="68" customFormat="1" ht="25.5" hidden="1" customHeight="1" x14ac:dyDescent="0.25">
      <c r="A23" s="42"/>
      <c r="B23" s="114" t="s">
        <v>17</v>
      </c>
      <c r="C23" s="114" t="s">
        <v>17</v>
      </c>
      <c r="D23" s="114" t="s">
        <v>17</v>
      </c>
      <c r="E23" s="181"/>
      <c r="F23" s="185"/>
    </row>
    <row r="24" spans="1:6" s="68" customFormat="1" ht="25.5" hidden="1" customHeight="1" x14ac:dyDescent="0.25">
      <c r="A24" s="42"/>
      <c r="B24" s="120" t="s">
        <v>18</v>
      </c>
      <c r="C24" s="120" t="s">
        <v>21</v>
      </c>
      <c r="D24" s="121" t="s">
        <v>24</v>
      </c>
      <c r="E24" s="182"/>
      <c r="F24" s="185"/>
    </row>
    <row r="25" spans="1:6" s="68" customFormat="1" ht="25.5" hidden="1" customHeight="1" x14ac:dyDescent="0.25">
      <c r="A25" s="42"/>
      <c r="B25" s="120" t="s">
        <v>19</v>
      </c>
      <c r="C25" s="118" t="s">
        <v>22</v>
      </c>
      <c r="D25" s="121" t="s">
        <v>166</v>
      </c>
      <c r="E25" s="182"/>
      <c r="F25" s="185"/>
    </row>
    <row r="26" spans="1:6" s="68" customFormat="1" ht="25.5" hidden="1" customHeight="1" x14ac:dyDescent="0.25">
      <c r="A26" s="42"/>
      <c r="B26" s="118" t="s">
        <v>20</v>
      </c>
      <c r="C26" s="118" t="s">
        <v>130</v>
      </c>
      <c r="D26" s="121" t="s">
        <v>25</v>
      </c>
      <c r="E26" s="182"/>
      <c r="F26" s="185"/>
    </row>
    <row r="27" spans="1:6" s="68" customFormat="1" ht="25.5" hidden="1" customHeight="1" x14ac:dyDescent="0.25">
      <c r="A27" s="42"/>
      <c r="B27" s="116" t="s">
        <v>125</v>
      </c>
      <c r="C27" s="116" t="s">
        <v>23</v>
      </c>
      <c r="D27" s="121" t="s">
        <v>183</v>
      </c>
      <c r="E27" s="182"/>
      <c r="F27" s="185"/>
    </row>
    <row r="28" spans="1:6" s="68" customFormat="1" ht="25.5" hidden="1" customHeight="1" x14ac:dyDescent="0.25">
      <c r="A28" s="42"/>
      <c r="D28" s="119" t="s">
        <v>184</v>
      </c>
      <c r="E28" s="183"/>
      <c r="F28" s="185"/>
    </row>
    <row r="29" spans="1:6" s="68" customFormat="1" ht="25.5" hidden="1" customHeight="1" x14ac:dyDescent="0.25">
      <c r="A29" s="43"/>
      <c r="B29" s="114"/>
      <c r="D29" s="119" t="s">
        <v>26</v>
      </c>
      <c r="E29" s="183"/>
      <c r="F29" s="185"/>
    </row>
    <row r="30" spans="1:6" s="68" customFormat="1" ht="25.5" hidden="1" customHeight="1" x14ac:dyDescent="0.25">
      <c r="A30" s="43"/>
      <c r="B30" s="114"/>
      <c r="D30" s="119" t="s">
        <v>124</v>
      </c>
      <c r="E30" s="183"/>
      <c r="F30" s="185"/>
    </row>
    <row r="31" spans="1:6" s="68" customFormat="1" ht="25.5" hidden="1" customHeight="1" x14ac:dyDescent="0.25">
      <c r="A31" s="155"/>
      <c r="B31" s="114"/>
      <c r="D31" s="117" t="s">
        <v>27</v>
      </c>
      <c r="E31" s="184"/>
      <c r="F31" s="185"/>
    </row>
    <row r="32" spans="1:6" s="24" customFormat="1" ht="25.5" customHeight="1" x14ac:dyDescent="0.25">
      <c r="A32" s="42" t="s">
        <v>54</v>
      </c>
      <c r="B32" s="204" t="s">
        <v>157</v>
      </c>
      <c r="C32" s="204"/>
      <c r="D32" s="205"/>
    </row>
    <row r="33" spans="1:4" s="20" customFormat="1" ht="25.5" customHeight="1" x14ac:dyDescent="0.25">
      <c r="A33" s="43" t="s">
        <v>161</v>
      </c>
      <c r="B33" s="172" t="s">
        <v>17</v>
      </c>
      <c r="C33" s="173" t="s">
        <v>17</v>
      </c>
      <c r="D33" s="113" t="s">
        <v>17</v>
      </c>
    </row>
    <row r="34" spans="1:4" s="24" customFormat="1" ht="25.5" customHeight="1" x14ac:dyDescent="0.25">
      <c r="A34" s="42" t="s">
        <v>54</v>
      </c>
      <c r="B34" s="204" t="s">
        <v>150</v>
      </c>
      <c r="C34" s="204"/>
      <c r="D34" s="205"/>
    </row>
    <row r="35" spans="1:4" s="24" customFormat="1" ht="25.5" customHeight="1" x14ac:dyDescent="0.25">
      <c r="A35" s="43" t="s">
        <v>28</v>
      </c>
      <c r="B35" s="172" t="s">
        <v>17</v>
      </c>
      <c r="C35" s="173" t="s">
        <v>17</v>
      </c>
      <c r="D35" s="113" t="s">
        <v>17</v>
      </c>
    </row>
    <row r="36" spans="1:4" s="24" customFormat="1" ht="25.5" customHeight="1" x14ac:dyDescent="0.25">
      <c r="A36" s="42" t="s">
        <v>54</v>
      </c>
      <c r="B36" s="204" t="s">
        <v>131</v>
      </c>
      <c r="C36" s="204"/>
      <c r="D36" s="205"/>
    </row>
    <row r="37" spans="1:4" s="24" customFormat="1" ht="25.5" customHeight="1" x14ac:dyDescent="0.25">
      <c r="A37" s="43" t="s">
        <v>29</v>
      </c>
      <c r="B37" s="172" t="s">
        <v>17</v>
      </c>
      <c r="C37" s="173" t="s">
        <v>17</v>
      </c>
      <c r="D37" s="113" t="s">
        <v>17</v>
      </c>
    </row>
    <row r="38" spans="1:4" s="24" customFormat="1" ht="25.5" customHeight="1" x14ac:dyDescent="0.25">
      <c r="A38" s="42" t="s">
        <v>54</v>
      </c>
      <c r="B38" s="204" t="s">
        <v>132</v>
      </c>
      <c r="C38" s="204"/>
      <c r="D38" s="205"/>
    </row>
    <row r="39" spans="1:4" s="24" customFormat="1" ht="25.5" customHeight="1" x14ac:dyDescent="0.25">
      <c r="A39" s="43" t="s">
        <v>30</v>
      </c>
      <c r="B39" s="172" t="s">
        <v>17</v>
      </c>
      <c r="C39" s="173" t="s">
        <v>17</v>
      </c>
      <c r="D39" s="113" t="s">
        <v>17</v>
      </c>
    </row>
    <row r="40" spans="1:4" s="24" customFormat="1" ht="25.5" customHeight="1" x14ac:dyDescent="0.25">
      <c r="A40" s="42" t="s">
        <v>54</v>
      </c>
      <c r="B40" s="204" t="s">
        <v>133</v>
      </c>
      <c r="C40" s="204"/>
      <c r="D40" s="205"/>
    </row>
    <row r="41" spans="1:4" s="24" customFormat="1" ht="25.5" customHeight="1" x14ac:dyDescent="0.25">
      <c r="A41" s="43" t="s">
        <v>31</v>
      </c>
      <c r="B41" s="172" t="s">
        <v>17</v>
      </c>
      <c r="C41" s="173" t="s">
        <v>17</v>
      </c>
      <c r="D41" s="113" t="s">
        <v>17</v>
      </c>
    </row>
    <row r="42" spans="1:4" s="24" customFormat="1" ht="25.5" customHeight="1" x14ac:dyDescent="0.25">
      <c r="A42" s="42" t="s">
        <v>54</v>
      </c>
      <c r="B42" s="204" t="s">
        <v>149</v>
      </c>
      <c r="C42" s="204"/>
      <c r="D42" s="205"/>
    </row>
    <row r="43" spans="1:4" s="24" customFormat="1" ht="25.5" customHeight="1" x14ac:dyDescent="0.25">
      <c r="A43" s="43" t="s">
        <v>160</v>
      </c>
      <c r="B43" s="172" t="s">
        <v>17</v>
      </c>
      <c r="C43" s="173" t="s">
        <v>17</v>
      </c>
      <c r="D43" s="113" t="s">
        <v>17</v>
      </c>
    </row>
    <row r="44" spans="1:4" s="24" customFormat="1" ht="25.5" customHeight="1" thickBot="1" x14ac:dyDescent="0.3">
      <c r="A44" s="45" t="s">
        <v>54</v>
      </c>
      <c r="B44" s="204" t="s">
        <v>148</v>
      </c>
      <c r="C44" s="204"/>
      <c r="D44" s="205"/>
    </row>
    <row r="45" spans="1:4" ht="8.25" customHeight="1" thickBot="1" x14ac:dyDescent="0.25">
      <c r="A45" s="18"/>
      <c r="B45" s="19"/>
      <c r="C45" s="19"/>
      <c r="D45" s="19"/>
    </row>
    <row r="46" spans="1:4" s="24" customFormat="1" ht="25.5" customHeight="1" x14ac:dyDescent="0.25">
      <c r="A46" s="174" t="s">
        <v>33</v>
      </c>
      <c r="B46" s="175" t="s">
        <v>158</v>
      </c>
      <c r="C46" s="175" t="s">
        <v>34</v>
      </c>
      <c r="D46" s="176" t="s">
        <v>35</v>
      </c>
    </row>
    <row r="47" spans="1:4" ht="25.5" customHeight="1" x14ac:dyDescent="0.2">
      <c r="A47" s="177" t="s">
        <v>36</v>
      </c>
      <c r="B47" s="172" t="s">
        <v>17</v>
      </c>
      <c r="C47" s="173" t="s">
        <v>17</v>
      </c>
      <c r="D47" s="113" t="s">
        <v>17</v>
      </c>
    </row>
    <row r="48" spans="1:4" ht="25.5" customHeight="1" x14ac:dyDescent="0.2">
      <c r="A48" s="178" t="s">
        <v>54</v>
      </c>
      <c r="B48" s="202" t="s">
        <v>147</v>
      </c>
      <c r="C48" s="202"/>
      <c r="D48" s="203"/>
    </row>
    <row r="49" spans="1:4" ht="25.5" customHeight="1" x14ac:dyDescent="0.2">
      <c r="A49" s="177" t="s">
        <v>36</v>
      </c>
      <c r="B49" s="172" t="s">
        <v>17</v>
      </c>
      <c r="C49" s="173" t="s">
        <v>17</v>
      </c>
      <c r="D49" s="113" t="s">
        <v>17</v>
      </c>
    </row>
    <row r="50" spans="1:4" ht="25.5" customHeight="1" thickBot="1" x14ac:dyDescent="0.25">
      <c r="A50" s="179" t="s">
        <v>54</v>
      </c>
      <c r="B50" s="202" t="s">
        <v>159</v>
      </c>
      <c r="C50" s="202"/>
      <c r="D50" s="203"/>
    </row>
    <row r="51" spans="1:4" ht="8.25" customHeight="1" x14ac:dyDescent="0.2">
      <c r="B51" s="20"/>
      <c r="C51" s="20"/>
      <c r="D51" s="20"/>
    </row>
    <row r="52" spans="1:4" s="24" customFormat="1" ht="12.75" customHeight="1" x14ac:dyDescent="0.25"/>
    <row r="53" spans="1:4" ht="12.75" customHeight="1" x14ac:dyDescent="0.2"/>
    <row r="54" spans="1:4" ht="12.75" customHeight="1" x14ac:dyDescent="0.2"/>
    <row r="55" spans="1:4" ht="12.75" customHeight="1" x14ac:dyDescent="0.2"/>
    <row r="56" spans="1:4" ht="12.75" customHeight="1" x14ac:dyDescent="0.2"/>
    <row r="57" spans="1:4" ht="12.75" customHeight="1" x14ac:dyDescent="0.2"/>
    <row r="58" spans="1:4" ht="12.75" customHeight="1" x14ac:dyDescent="0.2"/>
    <row r="59" spans="1:4" ht="12.75" customHeight="1" x14ac:dyDescent="0.2"/>
    <row r="60" spans="1:4" ht="12.75" customHeight="1" x14ac:dyDescent="0.2"/>
    <row r="61" spans="1:4" ht="12.75" customHeight="1" x14ac:dyDescent="0.2"/>
    <row r="62" spans="1:4" ht="12.75" customHeight="1" x14ac:dyDescent="0.2"/>
    <row r="63" spans="1:4" ht="12.75" customHeight="1" x14ac:dyDescent="0.2"/>
    <row r="64" spans="1:4"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sheetData>
  <sheetProtection password="C6B2" sheet="1" objects="1" scenarios="1"/>
  <customSheetViews>
    <customSheetView guid="{C832707A-FBCB-42AC-9331-D934195541BA}" scale="120" showGridLines="0" topLeftCell="A13">
      <selection activeCell="D23" sqref="D23"/>
      <pageMargins left="0.23622047244094488" right="0.23622047244094488" top="0.15748031496062992" bottom="0.15748031496062992" header="0.31496062992125984" footer="0.31496062992125984"/>
      <pageSetup paperSize="9" orientation="landscape" horizontalDpi="300" r:id="rId1"/>
    </customSheetView>
  </customSheetViews>
  <mergeCells count="9">
    <mergeCell ref="B48:D48"/>
    <mergeCell ref="B50:D50"/>
    <mergeCell ref="B32:D32"/>
    <mergeCell ref="B44:D44"/>
    <mergeCell ref="B40:D40"/>
    <mergeCell ref="B42:D42"/>
    <mergeCell ref="B34:D34"/>
    <mergeCell ref="B36:D36"/>
    <mergeCell ref="B38:D38"/>
  </mergeCells>
  <phoneticPr fontId="32" type="noConversion"/>
  <conditionalFormatting sqref="B22 B33 B35 B37 B39 B41 B43 B47 B49">
    <cfRule type="expression" dxfId="294" priority="348">
      <formula>NOT(ISERROR(SEARCH("Ei tietoa, ei myöskään havaintoja ongelmista",B22)))</formula>
    </cfRule>
    <cfRule type="expression" dxfId="293" priority="349">
      <formula>NOT(ISERROR(SEARCH("Tiedetään olevan kunnossa",B22)))</formula>
    </cfRule>
    <cfRule type="expression" dxfId="292" priority="350">
      <formula>NOT(ISERROR(SEARCH("Ei tietoa, epäillään ongelmaa",B22)))</formula>
    </cfRule>
    <cfRule type="expression" dxfId="291" priority="351">
      <formula>NOT(ISERROR(SEARCH("Havaittu ongelmia",B22)))</formula>
    </cfRule>
  </conditionalFormatting>
  <conditionalFormatting sqref="C22 C33 C35 C37 C39 C41 C43 C47 C49">
    <cfRule type="expression" dxfId="290" priority="311">
      <formula>NOT(ISERROR(SEARCH("Pintapuolinen arvio",C22)))</formula>
    </cfRule>
    <cfRule type="expression" dxfId="289" priority="312">
      <formula>NOT(ISERROR(SEARCH("Tutkittu muiden asioiden yhteydessä",C22)))</formula>
    </cfRule>
    <cfRule type="expression" dxfId="288" priority="313">
      <formula>NOT(ISERROR(SEARCH("Perusteellinen selvitys",C22)))</formula>
    </cfRule>
    <cfRule type="expression" dxfId="287" priority="347">
      <formula>NOT(ISERROR(SEARCH("Ei ole tutkittu",C22)))</formula>
    </cfRule>
  </conditionalFormatting>
  <conditionalFormatting sqref="D22 D33 D35 D37 D39 D41 D43 D47 D49">
    <cfRule type="expression" dxfId="286" priority="303">
      <formula>NOT(ISERROR(SEARCH("Ei tietoa",D22)))</formula>
    </cfRule>
    <cfRule type="expression" dxfId="285" priority="304">
      <formula>NOT(ISERROR(SEARCH("Laajoja ongelmia / todennäköinen sisäilmahaitta",D22)))</formula>
    </cfRule>
    <cfRule type="expression" dxfId="284" priority="305">
      <formula>NOT(ISERROR(SEARCH("Laajoja ongelmia / mahdollinen sisäilmahaitta",D22)))</formula>
    </cfRule>
    <cfRule type="expression" dxfId="283" priority="306">
      <formula>NOT(ISERROR(SEARCH("Laajoja ongelmia / ei todennäköistä sisäilmahaittaa",D22)))</formula>
    </cfRule>
    <cfRule type="expression" dxfId="282" priority="307">
      <formula>NOT(ISERROR(SEARCH("Paikallisia ongelmia / todennäköinen sisäilmahaitta",D22)))</formula>
    </cfRule>
    <cfRule type="expression" dxfId="281" priority="308">
      <formula>NOT(ISERROR(SEARCH("Paikallisia ongelmia / mahdollinen sisäilmahaitta",D22)))</formula>
    </cfRule>
    <cfRule type="expression" dxfId="280" priority="309">
      <formula>NOT(ISERROR(SEARCH("Paikallisia ongelmia / mahdollinen sisäilmahaitta",D22)))</formula>
    </cfRule>
    <cfRule type="expression" dxfId="279" priority="310">
      <formula>NOT(ISERROR(SEARCH("Paikallisia ongelmia / ei todennäköistä sisäilmahaittaa",D22)))</formula>
    </cfRule>
    <cfRule type="expression" dxfId="278" priority="346">
      <formula>NOT(ISERROR(SEARCH("Kunnossa / ei todennäköistä sisäilmahaittaa",D22)))</formula>
    </cfRule>
  </conditionalFormatting>
  <conditionalFormatting sqref="B22 B33 B35 B37 B39 B41 B43 B47 B49">
    <cfRule type="containsText" dxfId="277" priority="195" operator="containsText" text="Reparerat / förnyat, vi vet att det är i skick ">
      <formula>NOT(ISERROR(SEARCH("Reparerat / förnyat, vi vet att det är i skick ",B22)))</formula>
    </cfRule>
    <cfRule type="containsText" dxfId="276" priority="196" operator="containsText" text="Ingen information, inga upptäckta problem ">
      <formula>NOT(ISERROR(SEARCH("Ingen information, inga upptäckta problem ",B22)))</formula>
    </cfRule>
    <cfRule type="containsText" dxfId="275" priority="197" operator="containsText" text="Ingen information, misstänkt problem">
      <formula>NOT(ISERROR(SEARCH("Ingen information, misstänkt problem",B22)))</formula>
    </cfRule>
    <cfRule type="containsText" dxfId="274" priority="198" operator="containsText" text="Upptäckt problem">
      <formula>NOT(ISERROR(SEARCH("Upptäckt problem",B22)))</formula>
    </cfRule>
  </conditionalFormatting>
  <conditionalFormatting sqref="C22 C33 C35 C37 C39 C41 C43 C47 C49">
    <cfRule type="containsText" dxfId="273" priority="191" operator="containsText" text="Grundlig utredning ">
      <formula>NOT(ISERROR(SEARCH("Grundlig utredning ",C22)))</formula>
    </cfRule>
    <cfRule type="containsText" dxfId="272" priority="192" operator="containsText" text="Ytlig uppskattning">
      <formula>NOT(ISERROR(SEARCH("Ytlig uppskattning",C22)))</formula>
    </cfRule>
    <cfRule type="containsText" dxfId="271" priority="193" operator="containsText" text="Undersökt i samband med andra saker">
      <formula>NOT(ISERROR(SEARCH("Undersökt i samband med andra saker",C22)))</formula>
    </cfRule>
    <cfRule type="containsText" dxfId="270" priority="194" operator="containsText" text="Inte undersökt">
      <formula>NOT(ISERROR(SEARCH("Inte undersökt",C22)))</formula>
    </cfRule>
  </conditionalFormatting>
  <conditionalFormatting sqref="D22 D33 D35 D37 D39 D41 D43 D47 D49">
    <cfRule type="containsText" dxfId="269" priority="180" operator="containsText" text="Lokala problem / möjlig inomhusluftproblem ">
      <formula>NOT(ISERROR(SEARCH("Lokala problem / möjlig inomhusluftproblem ",D22)))</formula>
    </cfRule>
    <cfRule type="containsText" dxfId="268" priority="181" operator="containsText" text="Utbredda problem / möjlig inomhusluftproblem">
      <formula>NOT(ISERROR(SEARCH("Utbredda problem / möjlig inomhusluftproblem",D22)))</formula>
    </cfRule>
    <cfRule type="containsText" dxfId="267" priority="182" operator="containsText" text="I skick / osannolika inomhusluftproblem ">
      <formula>NOT(ISERROR(SEARCH("I skick / osannolika inomhusluftproblem ",D22)))</formula>
    </cfRule>
    <cfRule type="containsText" dxfId="266" priority="183" operator="containsText" text="I skick / osannolika inomhusluftproblem ">
      <formula>NOT(ISERROR(SEARCH("I skick / osannolika inomhusluftproblem ",D22)))</formula>
    </cfRule>
    <cfRule type="containsText" dxfId="265" priority="184" operator="containsText" text="Lokala problem / sannolika inomhusluftproblem ">
      <formula>NOT(ISERROR(SEARCH("Lokala problem / sannolika inomhusluftproblem ",D22)))</formula>
    </cfRule>
    <cfRule type="containsText" dxfId="264" priority="185" operator="containsText" text="Utbredda problem / sannolika inomhusluftproblem">
      <formula>NOT(ISERROR(SEARCH("Utbredda problem / sannolika inomhusluftproblem",D22)))</formula>
    </cfRule>
    <cfRule type="containsText" dxfId="263" priority="186" operator="containsText" text="Lokala problem / sannolika inomhusluftproblem ">
      <formula>NOT(ISERROR(SEARCH("Lokala problem / sannolika inomhusluftproblem ",D22)))</formula>
    </cfRule>
    <cfRule type="containsText" dxfId="262" priority="187" operator="containsText" text="Utbredda problem / sannolika inomhusluftproblem">
      <formula>NOT(ISERROR(SEARCH("Utbredda problem / sannolika inomhusluftproblem",D22)))</formula>
    </cfRule>
    <cfRule type="containsText" dxfId="261" priority="188" operator="containsText" text="Lokala problem / sannolika inomhusluftproblem ">
      <formula>NOT(ISERROR(SEARCH("Lokala problem / sannolika inomhusluftproblem ",D22)))</formula>
    </cfRule>
    <cfRule type="containsText" dxfId="260" priority="189" operator="containsText" text="Utbredda problem / sannolika inomhusluftproblem ">
      <formula>NOT(ISERROR(SEARCH("Utbredda problem / sannolika inomhusluftproblem ",D22)))</formula>
    </cfRule>
    <cfRule type="containsText" dxfId="259" priority="190" operator="containsText" text="Ingen information">
      <formula>NOT(ISERROR(SEARCH("Ingen information",D22)))</formula>
    </cfRule>
  </conditionalFormatting>
  <conditionalFormatting sqref="D22">
    <cfRule type="containsText" dxfId="258" priority="25" operator="containsText" text="Lokala problem / osannolika inomhusluftproblem ">
      <formula>NOT(ISERROR(SEARCH("Lokala problem / osannolika inomhusluftproblem ",D22)))</formula>
    </cfRule>
    <cfRule type="containsText" dxfId="257" priority="26" operator="containsText" text="Utbredda problem / osannolika inomhusluftproblem ">
      <formula>NOT(ISERROR(SEARCH("Utbredda problem / osannolika inomhusluftproblem ",D22)))</formula>
    </cfRule>
    <cfRule type="containsText" dxfId="256" priority="27" operator="containsText" text="Utbredda problem / sannolika inomhusluftproblem ">
      <formula>NOT(ISERROR(SEARCH("Utbredda problem / sannolika inomhusluftproblem ",D22)))</formula>
    </cfRule>
  </conditionalFormatting>
  <conditionalFormatting sqref="D33">
    <cfRule type="containsText" dxfId="255" priority="22" operator="containsText" text="Lokala problem / osannolika inomhusluftproblem ">
      <formula>NOT(ISERROR(SEARCH("Lokala problem / osannolika inomhusluftproblem ",D33)))</formula>
    </cfRule>
    <cfRule type="containsText" dxfId="254" priority="23" operator="containsText" text="Utbredda problem / osannolika inomhusluftproblem ">
      <formula>NOT(ISERROR(SEARCH("Utbredda problem / osannolika inomhusluftproblem ",D33)))</formula>
    </cfRule>
    <cfRule type="containsText" dxfId="253" priority="24" operator="containsText" text="Utbredda problem / sannolika inomhusluftproblem ">
      <formula>NOT(ISERROR(SEARCH("Utbredda problem / sannolika inomhusluftproblem ",D33)))</formula>
    </cfRule>
  </conditionalFormatting>
  <conditionalFormatting sqref="D35">
    <cfRule type="containsText" dxfId="252" priority="19" operator="containsText" text="Lokala problem / osannolika inomhusluftproblem ">
      <formula>NOT(ISERROR(SEARCH("Lokala problem / osannolika inomhusluftproblem ",D35)))</formula>
    </cfRule>
    <cfRule type="containsText" dxfId="251" priority="20" operator="containsText" text="Utbredda problem / osannolika inomhusluftproblem ">
      <formula>NOT(ISERROR(SEARCH("Utbredda problem / osannolika inomhusluftproblem ",D35)))</formula>
    </cfRule>
    <cfRule type="containsText" dxfId="250" priority="21" operator="containsText" text="Utbredda problem / sannolika inomhusluftproblem ">
      <formula>NOT(ISERROR(SEARCH("Utbredda problem / sannolika inomhusluftproblem ",D35)))</formula>
    </cfRule>
  </conditionalFormatting>
  <conditionalFormatting sqref="D37">
    <cfRule type="containsText" dxfId="249" priority="16" operator="containsText" text="Lokala problem / osannolika inomhusluftproblem ">
      <formula>NOT(ISERROR(SEARCH("Lokala problem / osannolika inomhusluftproblem ",D37)))</formula>
    </cfRule>
    <cfRule type="containsText" dxfId="248" priority="17" operator="containsText" text="Utbredda problem / osannolika inomhusluftproblem ">
      <formula>NOT(ISERROR(SEARCH("Utbredda problem / osannolika inomhusluftproblem ",D37)))</formula>
    </cfRule>
    <cfRule type="containsText" dxfId="247" priority="18" operator="containsText" text="Utbredda problem / sannolika inomhusluftproblem ">
      <formula>NOT(ISERROR(SEARCH("Utbredda problem / sannolika inomhusluftproblem ",D37)))</formula>
    </cfRule>
  </conditionalFormatting>
  <conditionalFormatting sqref="D39">
    <cfRule type="containsText" dxfId="246" priority="13" operator="containsText" text="Lokala problem / osannolika inomhusluftproblem ">
      <formula>NOT(ISERROR(SEARCH("Lokala problem / osannolika inomhusluftproblem ",D39)))</formula>
    </cfRule>
    <cfRule type="containsText" dxfId="245" priority="14" operator="containsText" text="Utbredda problem / osannolika inomhusluftproblem ">
      <formula>NOT(ISERROR(SEARCH("Utbredda problem / osannolika inomhusluftproblem ",D39)))</formula>
    </cfRule>
    <cfRule type="containsText" dxfId="244" priority="15" operator="containsText" text="Utbredda problem / sannolika inomhusluftproblem ">
      <formula>NOT(ISERROR(SEARCH("Utbredda problem / sannolika inomhusluftproblem ",D39)))</formula>
    </cfRule>
  </conditionalFormatting>
  <conditionalFormatting sqref="D41">
    <cfRule type="containsText" dxfId="243" priority="10" operator="containsText" text="Lokala problem / osannolika inomhusluftproblem ">
      <formula>NOT(ISERROR(SEARCH("Lokala problem / osannolika inomhusluftproblem ",D41)))</formula>
    </cfRule>
    <cfRule type="containsText" dxfId="242" priority="11" operator="containsText" text="Utbredda problem / osannolika inomhusluftproblem ">
      <formula>NOT(ISERROR(SEARCH("Utbredda problem / osannolika inomhusluftproblem ",D41)))</formula>
    </cfRule>
    <cfRule type="containsText" dxfId="241" priority="12" operator="containsText" text="Utbredda problem / sannolika inomhusluftproblem ">
      <formula>NOT(ISERROR(SEARCH("Utbredda problem / sannolika inomhusluftproblem ",D41)))</formula>
    </cfRule>
  </conditionalFormatting>
  <conditionalFormatting sqref="D43">
    <cfRule type="containsText" dxfId="240" priority="7" operator="containsText" text="Lokala problem / osannolika inomhusluftproblem ">
      <formula>NOT(ISERROR(SEARCH("Lokala problem / osannolika inomhusluftproblem ",D43)))</formula>
    </cfRule>
    <cfRule type="containsText" dxfId="239" priority="8" operator="containsText" text="Utbredda problem / osannolika inomhusluftproblem ">
      <formula>NOT(ISERROR(SEARCH("Utbredda problem / osannolika inomhusluftproblem ",D43)))</formula>
    </cfRule>
    <cfRule type="containsText" dxfId="238" priority="9" operator="containsText" text="Utbredda problem / sannolika inomhusluftproblem ">
      <formula>NOT(ISERROR(SEARCH("Utbredda problem / sannolika inomhusluftproblem ",D43)))</formula>
    </cfRule>
  </conditionalFormatting>
  <conditionalFormatting sqref="D47">
    <cfRule type="containsText" dxfId="237" priority="4" operator="containsText" text="Lokala problem / osannolika inomhusluftproblem ">
      <formula>NOT(ISERROR(SEARCH("Lokala problem / osannolika inomhusluftproblem ",D47)))</formula>
    </cfRule>
    <cfRule type="containsText" dxfId="236" priority="5" operator="containsText" text="Utbredda problem / osannolika inomhusluftproblem ">
      <formula>NOT(ISERROR(SEARCH("Utbredda problem / osannolika inomhusluftproblem ",D47)))</formula>
    </cfRule>
    <cfRule type="containsText" dxfId="235" priority="6" operator="containsText" text="Utbredda problem / sannolika inomhusluftproblem ">
      <formula>NOT(ISERROR(SEARCH("Utbredda problem / sannolika inomhusluftproblem ",D47)))</formula>
    </cfRule>
  </conditionalFormatting>
  <conditionalFormatting sqref="D49">
    <cfRule type="containsText" dxfId="234" priority="1" operator="containsText" text="Lokala problem / osannolika inomhusluftproblem ">
      <formula>NOT(ISERROR(SEARCH("Lokala problem / osannolika inomhusluftproblem ",D49)))</formula>
    </cfRule>
    <cfRule type="containsText" dxfId="233" priority="2" operator="containsText" text="Utbredda problem / osannolika inomhusluftproblem ">
      <formula>NOT(ISERROR(SEARCH("Utbredda problem / osannolika inomhusluftproblem ",D49)))</formula>
    </cfRule>
    <cfRule type="containsText" dxfId="232" priority="3" operator="containsText" text="Utbredda problem / sannolika inomhusluftproblem ">
      <formula>NOT(ISERROR(SEARCH("Utbredda problem / sannolika inomhusluftproblem ",D49)))</formula>
    </cfRule>
  </conditionalFormatting>
  <dataValidations count="3">
    <dataValidation type="list" allowBlank="1" showInputMessage="1" showErrorMessage="1" sqref="B22 B49 B41 B33 B35 B37 B39 B43 B47">
      <formula1>$B$23:$B$27</formula1>
    </dataValidation>
    <dataValidation type="list" allowBlank="1" showInputMessage="1" showErrorMessage="1" sqref="C22 C49 C43 C33 C35 C37 C39 C41 C47">
      <formula1>$C$23:$C$27</formula1>
    </dataValidation>
    <dataValidation type="list" allowBlank="1" showInputMessage="1" showErrorMessage="1" sqref="D22 D49 D43 D33 D35 D37 D39 D41 D47">
      <formula1>$D$23:$D$31</formula1>
    </dataValidation>
  </dataValidations>
  <pageMargins left="0.19685039370078741" right="0.19685039370078741" top="0.19685039370078741" bottom="0.19685039370078741" header="0" footer="0"/>
  <pageSetup paperSize="9" orientation="portrait" horizontalDpi="300" r:id="rId2"/>
  <drawing r:id="rId3"/>
  <legacyDrawing r:id="rId4"/>
  <extLst>
    <ext xmlns:mx="http://schemas.microsoft.com/office/mac/excel/2008/main" uri="http://schemas.microsoft.com/office/mac/excel/2008/main">
      <mx:PLV Mode="0" OnePage="0" WScale="0"/>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ul2" enableFormatConditionsCalculation="0"/>
  <dimension ref="A1:E51"/>
  <sheetViews>
    <sheetView showGridLines="0" zoomScaleNormal="100" zoomScalePageLayoutView="120" workbookViewId="0">
      <selection activeCell="C8" sqref="C8"/>
    </sheetView>
  </sheetViews>
  <sheetFormatPr defaultColWidth="8.85546875" defaultRowHeight="15" x14ac:dyDescent="0.25"/>
  <cols>
    <col min="1" max="1" width="20.42578125" customWidth="1"/>
    <col min="2" max="2" width="27.85546875" customWidth="1"/>
    <col min="3" max="3" width="23.42578125" customWidth="1"/>
    <col min="4" max="4" width="28.5703125" customWidth="1"/>
    <col min="5" max="5" width="28.42578125" customWidth="1"/>
  </cols>
  <sheetData>
    <row r="1" spans="1:4" ht="18" customHeight="1" x14ac:dyDescent="0.25">
      <c r="A1" s="36" t="s">
        <v>7</v>
      </c>
      <c r="B1" s="48"/>
      <c r="C1" s="48"/>
      <c r="D1" s="97" t="s">
        <v>11</v>
      </c>
    </row>
    <row r="2" spans="1:4" ht="15" customHeight="1" x14ac:dyDescent="0.25">
      <c r="A2" s="171" t="s">
        <v>129</v>
      </c>
      <c r="B2" s="49"/>
      <c r="C2" s="49"/>
      <c r="D2" s="98">
        <f ca="1">NOW()</f>
        <v>41407.402012615741</v>
      </c>
    </row>
    <row r="3" spans="1:4" ht="15" customHeight="1" x14ac:dyDescent="0.25">
      <c r="A3" s="43" t="s">
        <v>37</v>
      </c>
      <c r="B3" s="133" t="str">
        <f>Basuppgifter!B3</f>
        <v xml:space="preserve"> </v>
      </c>
      <c r="C3" s="134"/>
      <c r="D3" s="99" t="s">
        <v>38</v>
      </c>
    </row>
    <row r="4" spans="1:4" ht="15" customHeight="1" x14ac:dyDescent="0.25">
      <c r="A4" s="77"/>
      <c r="B4" s="76"/>
      <c r="C4" s="76"/>
      <c r="D4" s="132" t="str">
        <f>Basuppgifter!D4</f>
        <v>datum</v>
      </c>
    </row>
    <row r="5" spans="1:4" ht="15" customHeight="1" thickBot="1" x14ac:dyDescent="0.3">
      <c r="A5" s="50"/>
      <c r="B5" s="51"/>
      <c r="C5" s="51"/>
      <c r="D5" s="139" t="str">
        <f>Basuppgifter!D5</f>
        <v>namn</v>
      </c>
    </row>
    <row r="6" spans="1:4" s="22" customFormat="1" ht="15" customHeight="1" thickBot="1" x14ac:dyDescent="0.25">
      <c r="A6" s="86" t="s">
        <v>137</v>
      </c>
      <c r="B6" s="86"/>
      <c r="C6" s="86"/>
    </row>
    <row r="7" spans="1:4" s="22" customFormat="1" ht="25.5" customHeight="1" x14ac:dyDescent="0.25">
      <c r="A7" s="154" t="s">
        <v>39</v>
      </c>
      <c r="B7" s="106" t="s">
        <v>40</v>
      </c>
      <c r="C7" s="40" t="s">
        <v>41</v>
      </c>
      <c r="D7" s="41" t="s">
        <v>42</v>
      </c>
    </row>
    <row r="8" spans="1:4" ht="25.5" customHeight="1" x14ac:dyDescent="0.25">
      <c r="A8" s="58" t="s">
        <v>163</v>
      </c>
      <c r="B8" s="160" t="str">
        <f>IF(Basuppgifter!D22="välj från dessa…","Fyll i basinformationen",Basuppgifter!D22)</f>
        <v>Fyll i basinformationen</v>
      </c>
      <c r="C8" s="112" t="s">
        <v>43</v>
      </c>
      <c r="D8" s="158" t="s">
        <v>43</v>
      </c>
    </row>
    <row r="9" spans="1:4" ht="25.5" hidden="1" customHeight="1" x14ac:dyDescent="0.25">
      <c r="A9" s="42"/>
      <c r="B9" s="161"/>
      <c r="C9" s="52" t="s">
        <v>43</v>
      </c>
      <c r="D9" s="53" t="s">
        <v>43</v>
      </c>
    </row>
    <row r="10" spans="1:4" ht="25.5" hidden="1" customHeight="1" x14ac:dyDescent="0.25">
      <c r="A10" s="42"/>
      <c r="B10" s="161"/>
      <c r="C10" s="52" t="s">
        <v>44</v>
      </c>
      <c r="D10" s="103" t="s">
        <v>48</v>
      </c>
    </row>
    <row r="11" spans="1:4" ht="25.5" hidden="1" customHeight="1" x14ac:dyDescent="0.25">
      <c r="A11" s="42"/>
      <c r="B11" s="161"/>
      <c r="C11" s="52" t="s">
        <v>45</v>
      </c>
      <c r="D11" s="103" t="s">
        <v>49</v>
      </c>
    </row>
    <row r="12" spans="1:4" ht="25.5" hidden="1" customHeight="1" x14ac:dyDescent="0.25">
      <c r="A12" s="42"/>
      <c r="B12" s="161"/>
      <c r="C12" s="52" t="s">
        <v>46</v>
      </c>
      <c r="D12" s="105" t="s">
        <v>50</v>
      </c>
    </row>
    <row r="13" spans="1:4" ht="25.5" hidden="1" customHeight="1" x14ac:dyDescent="0.25">
      <c r="A13" s="42"/>
      <c r="B13" s="161"/>
      <c r="C13" s="52" t="s">
        <v>47</v>
      </c>
      <c r="D13" s="105" t="s">
        <v>51</v>
      </c>
    </row>
    <row r="14" spans="1:4" ht="25.5" hidden="1" customHeight="1" x14ac:dyDescent="0.25">
      <c r="A14" s="42"/>
      <c r="B14" s="161"/>
      <c r="C14" s="52" t="s">
        <v>167</v>
      </c>
      <c r="D14" s="104" t="s">
        <v>52</v>
      </c>
    </row>
    <row r="15" spans="1:4" ht="25.5" hidden="1" customHeight="1" x14ac:dyDescent="0.25">
      <c r="A15" s="42"/>
      <c r="B15" s="161"/>
      <c r="C15" s="162"/>
      <c r="D15" s="104" t="s">
        <v>53</v>
      </c>
    </row>
    <row r="16" spans="1:4" ht="25.5" customHeight="1" x14ac:dyDescent="0.25">
      <c r="A16" s="42" t="s">
        <v>54</v>
      </c>
      <c r="B16" s="206" t="s">
        <v>56</v>
      </c>
      <c r="C16" s="204"/>
      <c r="D16" s="205"/>
    </row>
    <row r="17" spans="1:5" ht="25.5" customHeight="1" x14ac:dyDescent="0.25">
      <c r="A17" s="58" t="s">
        <v>168</v>
      </c>
      <c r="B17" s="160" t="str">
        <f>IF(Basuppgifter!D33="välj från dessa…","Fyll i basinformationen",Basuppgifter!D33)</f>
        <v>Fyll i basinformationen</v>
      </c>
      <c r="C17" s="112" t="s">
        <v>43</v>
      </c>
      <c r="D17" s="158" t="s">
        <v>43</v>
      </c>
    </row>
    <row r="18" spans="1:5" ht="25.5" customHeight="1" x14ac:dyDescent="0.25">
      <c r="A18" s="42" t="s">
        <v>54</v>
      </c>
      <c r="B18" s="206" t="s">
        <v>57</v>
      </c>
      <c r="C18" s="204"/>
      <c r="D18" s="205"/>
    </row>
    <row r="19" spans="1:5" ht="25.5" customHeight="1" x14ac:dyDescent="0.25">
      <c r="A19" s="58" t="s">
        <v>162</v>
      </c>
      <c r="B19" s="160" t="str">
        <f>IF(Basuppgifter!D35="välj från dessa…","Fyll i basinformationen",Basuppgifter!D35)</f>
        <v>Fyll i basinformationen</v>
      </c>
      <c r="C19" s="112" t="s">
        <v>43</v>
      </c>
      <c r="D19" s="158" t="s">
        <v>43</v>
      </c>
    </row>
    <row r="20" spans="1:5" ht="25.5" customHeight="1" x14ac:dyDescent="0.25">
      <c r="A20" s="42" t="s">
        <v>54</v>
      </c>
      <c r="B20" s="206" t="s">
        <v>58</v>
      </c>
      <c r="C20" s="204"/>
      <c r="D20" s="205"/>
    </row>
    <row r="21" spans="1:5" ht="25.5" customHeight="1" x14ac:dyDescent="0.25">
      <c r="A21" s="58" t="s">
        <v>29</v>
      </c>
      <c r="B21" s="160" t="str">
        <f>IF(Basuppgifter!D37="välj från dessa…","Fyll i basinformationen",Basuppgifter!D37)</f>
        <v>Fyll i basinformationen</v>
      </c>
      <c r="C21" s="112" t="s">
        <v>43</v>
      </c>
      <c r="D21" s="158" t="s">
        <v>43</v>
      </c>
    </row>
    <row r="22" spans="1:5" ht="25.5" customHeight="1" x14ac:dyDescent="0.25">
      <c r="A22" s="42" t="s">
        <v>54</v>
      </c>
      <c r="B22" s="206" t="s">
        <v>59</v>
      </c>
      <c r="C22" s="204"/>
      <c r="D22" s="205"/>
    </row>
    <row r="23" spans="1:5" ht="25.5" customHeight="1" x14ac:dyDescent="0.25">
      <c r="A23" s="58" t="s">
        <v>30</v>
      </c>
      <c r="B23" s="160" t="str">
        <f>IF(Basuppgifter!D39="välj från dessa…","Fyll i basinformationen",Basuppgifter!D39)</f>
        <v>Fyll i basinformationen</v>
      </c>
      <c r="C23" s="112" t="s">
        <v>43</v>
      </c>
      <c r="D23" s="158" t="s">
        <v>43</v>
      </c>
    </row>
    <row r="24" spans="1:5" ht="25.5" customHeight="1" x14ac:dyDescent="0.25">
      <c r="A24" s="42" t="s">
        <v>54</v>
      </c>
      <c r="B24" s="206" t="s">
        <v>60</v>
      </c>
      <c r="C24" s="204"/>
      <c r="D24" s="205"/>
    </row>
    <row r="25" spans="1:5" ht="25.5" customHeight="1" x14ac:dyDescent="0.25">
      <c r="A25" s="58" t="s">
        <v>169</v>
      </c>
      <c r="B25" s="160" t="str">
        <f>IF(Basuppgifter!D41="välj från dessa…","Fyll i basinformationen",Basuppgifter!D41)</f>
        <v>Fyll i basinformationen</v>
      </c>
      <c r="C25" s="112" t="s">
        <v>43</v>
      </c>
      <c r="D25" s="158" t="s">
        <v>43</v>
      </c>
    </row>
    <row r="26" spans="1:5" ht="25.5" customHeight="1" x14ac:dyDescent="0.25">
      <c r="A26" s="42" t="s">
        <v>54</v>
      </c>
      <c r="B26" s="206" t="s">
        <v>170</v>
      </c>
      <c r="C26" s="204"/>
      <c r="D26" s="205"/>
    </row>
    <row r="27" spans="1:5" ht="25.5" customHeight="1" x14ac:dyDescent="0.25">
      <c r="A27" s="58" t="s">
        <v>32</v>
      </c>
      <c r="B27" s="160" t="str">
        <f>IF(Basuppgifter!D43="välj från dessa…","Fyll i basinformationen",Basuppgifter!D43)</f>
        <v>Fyll i basinformationen</v>
      </c>
      <c r="C27" s="112" t="s">
        <v>43</v>
      </c>
      <c r="D27" s="158" t="s">
        <v>43</v>
      </c>
      <c r="E27" s="150"/>
    </row>
    <row r="28" spans="1:5" ht="25.5" customHeight="1" thickBot="1" x14ac:dyDescent="0.3">
      <c r="A28" s="45"/>
      <c r="B28" s="207" t="s">
        <v>134</v>
      </c>
      <c r="C28" s="208"/>
      <c r="D28" s="209"/>
    </row>
    <row r="29" spans="1:5" ht="7.5" customHeight="1" thickBot="1" x14ac:dyDescent="0.3">
      <c r="A29" s="6"/>
      <c r="B29" s="6"/>
      <c r="C29" s="6"/>
      <c r="D29" s="6"/>
    </row>
    <row r="30" spans="1:5" s="22" customFormat="1" ht="25.5" customHeight="1" x14ac:dyDescent="0.25">
      <c r="A30" s="156" t="s">
        <v>61</v>
      </c>
      <c r="B30" s="106" t="s">
        <v>40</v>
      </c>
      <c r="C30" s="157" t="s">
        <v>62</v>
      </c>
      <c r="D30" s="41" t="s">
        <v>42</v>
      </c>
    </row>
    <row r="31" spans="1:5" ht="25.5" customHeight="1" x14ac:dyDescent="0.25">
      <c r="A31" s="149" t="str">
        <f>IF(Basuppgifter!A47="Skriv risken här...","Fyll i basinformationen",Basuppgifter!A47)</f>
        <v>Fyll i basinformationen</v>
      </c>
      <c r="B31" s="160" t="str">
        <f>IF(Basuppgifter!D47="välj från dessa…","Fyll i basinformationen",Basuppgifter!D47)</f>
        <v>Fyll i basinformationen</v>
      </c>
      <c r="C31" s="112" t="s">
        <v>43</v>
      </c>
      <c r="D31" s="158" t="s">
        <v>43</v>
      </c>
    </row>
    <row r="32" spans="1:5" ht="25.5" customHeight="1" x14ac:dyDescent="0.25">
      <c r="A32" s="42" t="s">
        <v>54</v>
      </c>
      <c r="B32" s="206" t="s">
        <v>63</v>
      </c>
      <c r="C32" s="204"/>
      <c r="D32" s="205"/>
    </row>
    <row r="33" spans="1:5" ht="25.5" customHeight="1" x14ac:dyDescent="0.25">
      <c r="A33" s="149" t="str">
        <f>IF(Basuppgifter!A49="Skriv risken här...","Fyll i basinformationen",Basuppgifter!A49)</f>
        <v>Fyll i basinformationen</v>
      </c>
      <c r="B33" s="160" t="str">
        <f>IF(Basuppgifter!D49="välj från dessa…","Fyll i basinformationen",Basuppgifter!D49)</f>
        <v>Fyll i basinformationen</v>
      </c>
      <c r="C33" s="112" t="s">
        <v>43</v>
      </c>
      <c r="D33" s="158" t="s">
        <v>43</v>
      </c>
    </row>
    <row r="34" spans="1:5" ht="25.5" customHeight="1" thickBot="1" x14ac:dyDescent="0.3">
      <c r="A34" s="45" t="s">
        <v>54</v>
      </c>
      <c r="B34" s="207" t="s">
        <v>63</v>
      </c>
      <c r="C34" s="208"/>
      <c r="D34" s="209"/>
    </row>
    <row r="35" spans="1:5" ht="7.5" customHeight="1" thickBot="1" x14ac:dyDescent="0.3"/>
    <row r="36" spans="1:5" ht="25.5" customHeight="1" x14ac:dyDescent="0.25">
      <c r="A36" s="156" t="s">
        <v>171</v>
      </c>
      <c r="B36" s="210" t="s">
        <v>64</v>
      </c>
      <c r="C36" s="210"/>
      <c r="D36" s="147" t="s">
        <v>65</v>
      </c>
    </row>
    <row r="37" spans="1:5" ht="25.5" customHeight="1" x14ac:dyDescent="0.25">
      <c r="A37" s="167"/>
      <c r="B37" s="211" t="s">
        <v>43</v>
      </c>
      <c r="C37" s="211"/>
      <c r="D37" s="158" t="s">
        <v>43</v>
      </c>
      <c r="E37" s="89"/>
    </row>
    <row r="38" spans="1:5" ht="25.5" hidden="1" customHeight="1" x14ac:dyDescent="0.25">
      <c r="A38" s="167"/>
      <c r="B38" s="186"/>
      <c r="C38" s="187" t="s">
        <v>43</v>
      </c>
      <c r="D38" s="188" t="s">
        <v>43</v>
      </c>
      <c r="E38" s="89"/>
    </row>
    <row r="39" spans="1:5" ht="25.5" hidden="1" customHeight="1" x14ac:dyDescent="0.25">
      <c r="A39" s="167"/>
      <c r="B39" s="189"/>
      <c r="C39" s="190" t="s">
        <v>172</v>
      </c>
      <c r="D39" s="191" t="s">
        <v>177</v>
      </c>
      <c r="E39" s="89"/>
    </row>
    <row r="40" spans="1:5" ht="25.5" hidden="1" customHeight="1" x14ac:dyDescent="0.25">
      <c r="A40" s="167"/>
      <c r="B40" s="189"/>
      <c r="C40" s="190" t="s">
        <v>173</v>
      </c>
      <c r="D40" s="191" t="s">
        <v>175</v>
      </c>
      <c r="E40" s="89"/>
    </row>
    <row r="41" spans="1:5" ht="25.5" hidden="1" customHeight="1" x14ac:dyDescent="0.25">
      <c r="A41" s="167"/>
      <c r="B41" s="189"/>
      <c r="C41" s="190" t="s">
        <v>174</v>
      </c>
      <c r="D41" s="192" t="s">
        <v>66</v>
      </c>
      <c r="E41" s="89"/>
    </row>
    <row r="42" spans="1:5" ht="25.5" hidden="1" customHeight="1" x14ac:dyDescent="0.25">
      <c r="A42" s="167"/>
      <c r="B42" s="189"/>
      <c r="C42" s="193"/>
      <c r="D42" s="192" t="s">
        <v>176</v>
      </c>
      <c r="E42" s="89"/>
    </row>
    <row r="43" spans="1:5" ht="25.5" hidden="1" customHeight="1" x14ac:dyDescent="0.25">
      <c r="A43" s="167"/>
      <c r="B43" s="189"/>
      <c r="C43" s="190"/>
      <c r="D43" s="192" t="s">
        <v>67</v>
      </c>
      <c r="E43" s="89"/>
    </row>
    <row r="44" spans="1:5" ht="25.5" hidden="1" customHeight="1" x14ac:dyDescent="0.25">
      <c r="A44" s="167"/>
      <c r="B44" s="194"/>
      <c r="C44" s="195"/>
      <c r="D44" s="196" t="s">
        <v>68</v>
      </c>
      <c r="E44" s="89"/>
    </row>
    <row r="45" spans="1:5" ht="25.5" customHeight="1" x14ac:dyDescent="0.25">
      <c r="A45" s="42" t="s">
        <v>54</v>
      </c>
      <c r="B45" s="212" t="s">
        <v>135</v>
      </c>
      <c r="C45" s="212"/>
      <c r="D45" s="213"/>
      <c r="E45" s="90"/>
    </row>
    <row r="46" spans="1:5" ht="25.5" customHeight="1" x14ac:dyDescent="0.25">
      <c r="A46" s="42"/>
      <c r="B46" s="211" t="s">
        <v>43</v>
      </c>
      <c r="C46" s="211"/>
      <c r="D46" s="158" t="s">
        <v>43</v>
      </c>
      <c r="E46" s="89"/>
    </row>
    <row r="47" spans="1:5" ht="25.5" customHeight="1" x14ac:dyDescent="0.25">
      <c r="A47" s="42" t="s">
        <v>54</v>
      </c>
      <c r="B47" s="212" t="s">
        <v>69</v>
      </c>
      <c r="C47" s="212"/>
      <c r="D47" s="213"/>
      <c r="E47" s="90"/>
    </row>
    <row r="48" spans="1:5" ht="25.5" customHeight="1" x14ac:dyDescent="0.25">
      <c r="A48" s="42"/>
      <c r="B48" s="211" t="s">
        <v>43</v>
      </c>
      <c r="C48" s="211"/>
      <c r="D48" s="158" t="s">
        <v>43</v>
      </c>
      <c r="E48" s="89"/>
    </row>
    <row r="49" spans="1:5" ht="25.5" customHeight="1" thickBot="1" x14ac:dyDescent="0.3">
      <c r="A49" s="45" t="s">
        <v>54</v>
      </c>
      <c r="B49" s="214" t="s">
        <v>69</v>
      </c>
      <c r="C49" s="214"/>
      <c r="D49" s="215"/>
      <c r="E49" s="90"/>
    </row>
    <row r="50" spans="1:5" x14ac:dyDescent="0.25">
      <c r="E50" s="89"/>
    </row>
    <row r="51" spans="1:5" x14ac:dyDescent="0.25">
      <c r="E51" s="89"/>
    </row>
  </sheetData>
  <sheetProtection password="C6B2" sheet="1" objects="1" scenarios="1"/>
  <customSheetViews>
    <customSheetView guid="{C832707A-FBCB-42AC-9331-D934195541BA}" scale="120" showGridLines="0" topLeftCell="A4">
      <selection activeCell="A8" sqref="A8"/>
      <pageMargins left="0.23622047244094491" right="0.23622047244094491" top="0.15748031496062992" bottom="0.15748031496062992" header="0.31496062992125984" footer="0.31496062992125984"/>
      <pageSetup paperSize="9" orientation="landscape" r:id="rId1"/>
    </customSheetView>
  </customSheetViews>
  <mergeCells count="16">
    <mergeCell ref="B45:D45"/>
    <mergeCell ref="B46:C46"/>
    <mergeCell ref="B48:C48"/>
    <mergeCell ref="B47:D47"/>
    <mergeCell ref="B49:D49"/>
    <mergeCell ref="B28:D28"/>
    <mergeCell ref="B32:D32"/>
    <mergeCell ref="B34:D34"/>
    <mergeCell ref="B36:C36"/>
    <mergeCell ref="B37:C37"/>
    <mergeCell ref="B26:D26"/>
    <mergeCell ref="B16:D16"/>
    <mergeCell ref="B18:D18"/>
    <mergeCell ref="B20:D20"/>
    <mergeCell ref="B22:D22"/>
    <mergeCell ref="B24:D24"/>
  </mergeCells>
  <phoneticPr fontId="32" type="noConversion"/>
  <conditionalFormatting sqref="D37 D8 D46 D48 D17 D19 D21 D23 D25 D27 D31 D33">
    <cfRule type="expression" dxfId="231" priority="234">
      <formula>NOT(ISERROR(SEARCH("Parantaa hieman / kasvattaa tulevia riskejä !",D8)))</formula>
    </cfRule>
    <cfRule type="expression" dxfId="230" priority="235">
      <formula>NOT(ISERROR(SEARCH("Ei vaikutusta / kasvattaa tulevia riskejä !",D8)))</formula>
    </cfRule>
    <cfRule type="expression" dxfId="229" priority="236">
      <formula>NOT(ISERROR(SEARCH("Parantaa merkittävästi / kasvattaa tulevia riskejä !",D8)))</formula>
    </cfRule>
    <cfRule type="expression" dxfId="228" priority="237">
      <formula>NOT(ISERROR(SEARCH("Ei vaikutusta / pienentää tulevia riskejä",D8)))</formula>
    </cfRule>
    <cfRule type="expression" dxfId="227" priority="238">
      <formula>NOT(ISERROR(SEARCH("Parantaa merkittävästi / pienentää tulevia riskejä",D8)))</formula>
    </cfRule>
    <cfRule type="expression" dxfId="226" priority="239">
      <formula>NOT(ISERROR(SEARCH("Parantaa hieman / pienentää tulevia riskejä",D8)))</formula>
    </cfRule>
  </conditionalFormatting>
  <conditionalFormatting sqref="D40">
    <cfRule type="expression" dxfId="225" priority="166">
      <formula>NOT(ISERROR(SEARCH("Korjausvelvoitteita",D40)))</formula>
    </cfRule>
  </conditionalFormatting>
  <conditionalFormatting sqref="D42">
    <cfRule type="expression" dxfId="224" priority="165">
      <formula>NOT(ISERROR(SEARCH("Paikallisia käyttörajoituksia",D42)))</formula>
    </cfRule>
  </conditionalFormatting>
  <conditionalFormatting sqref="D41">
    <cfRule type="expression" dxfId="223" priority="163">
      <formula>NOT(ISERROR(SEARCH("Edellyttää lisäselvityksiä",D41)))</formula>
    </cfRule>
    <cfRule type="expression" dxfId="222" priority="164">
      <formula>NOT(ISERROR(SEARCH("Paikallisia käyttörajoituksia",D41)))</formula>
    </cfRule>
  </conditionalFormatting>
  <conditionalFormatting sqref="D44">
    <cfRule type="expression" dxfId="221" priority="162">
      <formula>NOT(ISERROR(SEARCH("Ei toimenpiteitä",D44)))</formula>
    </cfRule>
  </conditionalFormatting>
  <conditionalFormatting sqref="D43">
    <cfRule type="expression" dxfId="220" priority="161">
      <formula>NOT(ISERROR(SEARCH("Muuta",D43)))</formula>
    </cfRule>
  </conditionalFormatting>
  <conditionalFormatting sqref="D37 D46 D48">
    <cfRule type="expression" dxfId="219" priority="155">
      <formula>NOT(ISERROR(SEARCH("Muuta",D37)))</formula>
    </cfRule>
    <cfRule type="expression" dxfId="218" priority="156">
      <formula>NOT(ISERROR(SEARCH("Rakennuksen käyttökielto",D37)))</formula>
    </cfRule>
    <cfRule type="expression" dxfId="217" priority="157">
      <formula>NOT(ISERROR(SEARCH("Korjausvelvoitteita",D37)))</formula>
    </cfRule>
    <cfRule type="expression" dxfId="216" priority="158">
      <formula>NOT(ISERROR(SEARCH("Paikallisia käyttörajoituksia",D37)))</formula>
    </cfRule>
    <cfRule type="expression" dxfId="215" priority="159">
      <formula>NOT(ISERROR(SEARCH("Edellyttää lisäselvityksiä",D37)))</formula>
    </cfRule>
    <cfRule type="expression" dxfId="214" priority="160">
      <formula>NOT(ISERROR(SEARCH("Ei toimenpiteitä",D37)))</formula>
    </cfRule>
  </conditionalFormatting>
  <conditionalFormatting sqref="C8 C17 C19 C21 C23 C25 C27 C31 C33">
    <cfRule type="cellIs" dxfId="213" priority="142" operator="equal">
      <formula>2</formula>
    </cfRule>
  </conditionalFormatting>
  <conditionalFormatting sqref="D39">
    <cfRule type="expression" dxfId="212" priority="133">
      <formula>NOT(ISERROR(SEARCH("Korjausvelvoitteita",D39)))</formula>
    </cfRule>
  </conditionalFormatting>
  <conditionalFormatting sqref="D8">
    <cfRule type="containsText" dxfId="211" priority="132" operator="containsText" text="Ingen effekt / ökar kommande risker ">
      <formula>NOT(ISERROR(SEARCH("Ingen effekt / ökar kommande risker ",D8)))</formula>
    </cfRule>
    <cfRule type="containsText" dxfId="210" priority="131" operator="containsText" text="Förbättras lite / ökar kommande risker ">
      <formula>NOT(ISERROR(SEARCH("Förbättras lite / ökar kommande risker ",D8)))</formula>
    </cfRule>
    <cfRule type="containsText" dxfId="209" priority="130" operator="containsText" text="Märkbar förbättring / ökar kommande rikser ">
      <formula>NOT(ISERROR(SEARCH("Märkbar förbättring / ökar kommande rikser ",D8)))</formula>
    </cfRule>
    <cfRule type="containsText" dxfId="208" priority="129" operator="containsText" text="Ingen inverkan / minskar kommande risker ">
      <formula>NOT(ISERROR(SEARCH("Ingen inverkan / minskar kommande risker ",D8)))</formula>
    </cfRule>
    <cfRule type="containsText" dxfId="207" priority="128" operator="containsText" text="Förbättras lite / minskar kommande risker ">
      <formula>NOT(ISERROR(SEARCH("Förbättras lite / minskar kommande risker ",D8)))</formula>
    </cfRule>
    <cfRule type="containsText" dxfId="206" priority="127" operator="containsText" text="Märkbar förbättring / minskar kommade risker ">
      <formula>NOT(ISERROR(SEARCH("Märkbar förbättring / minskar kommade risker ",D8)))</formula>
    </cfRule>
  </conditionalFormatting>
  <conditionalFormatting sqref="D17">
    <cfRule type="containsText" dxfId="205" priority="121" operator="containsText" text="Märkbar förbättring / minskar kommade risker ">
      <formula>NOT(ISERROR(SEARCH("Märkbar förbättring / minskar kommade risker ",D17)))</formula>
    </cfRule>
    <cfRule type="containsText" dxfId="204" priority="122" operator="containsText" text="Förbättras lite / minskar kommande risker ">
      <formula>NOT(ISERROR(SEARCH("Förbättras lite / minskar kommande risker ",D17)))</formula>
    </cfRule>
    <cfRule type="containsText" dxfId="203" priority="123" operator="containsText" text="Ingen inverkan / minskar kommande risker ">
      <formula>NOT(ISERROR(SEARCH("Ingen inverkan / minskar kommande risker ",D17)))</formula>
    </cfRule>
    <cfRule type="containsText" dxfId="202" priority="124" operator="containsText" text="Märkbar förbättring / ökar kommande rikser ">
      <formula>NOT(ISERROR(SEARCH("Märkbar förbättring / ökar kommande rikser ",D17)))</formula>
    </cfRule>
    <cfRule type="containsText" dxfId="201" priority="125" operator="containsText" text="Förbättras lite / ökar kommande risker ">
      <formula>NOT(ISERROR(SEARCH("Förbättras lite / ökar kommande risker ",D17)))</formula>
    </cfRule>
    <cfRule type="containsText" dxfId="200" priority="126" operator="containsText" text="Ingen effekt / ökar kommande risker ">
      <formula>NOT(ISERROR(SEARCH("Ingen effekt / ökar kommande risker ",D17)))</formula>
    </cfRule>
  </conditionalFormatting>
  <conditionalFormatting sqref="D19">
    <cfRule type="containsText" dxfId="199" priority="115" operator="containsText" text="Märkbar förbättring / minskar kommade risker ">
      <formula>NOT(ISERROR(SEARCH("Märkbar förbättring / minskar kommade risker ",D19)))</formula>
    </cfRule>
    <cfRule type="containsText" dxfId="198" priority="116" operator="containsText" text="Förbättras lite / minskar kommande risker ">
      <formula>NOT(ISERROR(SEARCH("Förbättras lite / minskar kommande risker ",D19)))</formula>
    </cfRule>
    <cfRule type="containsText" dxfId="197" priority="117" operator="containsText" text="Ingen inverkan / minskar kommande risker ">
      <formula>NOT(ISERROR(SEARCH("Ingen inverkan / minskar kommande risker ",D19)))</formula>
    </cfRule>
    <cfRule type="containsText" dxfId="196" priority="118" operator="containsText" text="Märkbar förbättring / ökar kommande rikser ">
      <formula>NOT(ISERROR(SEARCH("Märkbar förbättring / ökar kommande rikser ",D19)))</formula>
    </cfRule>
    <cfRule type="containsText" dxfId="195" priority="119" operator="containsText" text="Förbättras lite / ökar kommande risker ">
      <formula>NOT(ISERROR(SEARCH("Förbättras lite / ökar kommande risker ",D19)))</formula>
    </cfRule>
    <cfRule type="containsText" dxfId="194" priority="120" operator="containsText" text="Ingen effekt / ökar kommande risker ">
      <formula>NOT(ISERROR(SEARCH("Ingen effekt / ökar kommande risker ",D19)))</formula>
    </cfRule>
  </conditionalFormatting>
  <conditionalFormatting sqref="D21">
    <cfRule type="containsText" dxfId="193" priority="109" operator="containsText" text="Märkbar förbättring / minskar kommade risker ">
      <formula>NOT(ISERROR(SEARCH("Märkbar förbättring / minskar kommade risker ",D21)))</formula>
    </cfRule>
    <cfRule type="containsText" dxfId="192" priority="110" operator="containsText" text="Förbättras lite / minskar kommande risker ">
      <formula>NOT(ISERROR(SEARCH("Förbättras lite / minskar kommande risker ",D21)))</formula>
    </cfRule>
    <cfRule type="containsText" dxfId="191" priority="111" operator="containsText" text="Ingen inverkan / minskar kommande risker ">
      <formula>NOT(ISERROR(SEARCH("Ingen inverkan / minskar kommande risker ",D21)))</formula>
    </cfRule>
    <cfRule type="containsText" dxfId="190" priority="112" operator="containsText" text="Märkbar förbättring / ökar kommande rikser ">
      <formula>NOT(ISERROR(SEARCH("Märkbar förbättring / ökar kommande rikser ",D21)))</formula>
    </cfRule>
    <cfRule type="containsText" dxfId="189" priority="113" operator="containsText" text="Förbättras lite / ökar kommande risker ">
      <formula>NOT(ISERROR(SEARCH("Förbättras lite / ökar kommande risker ",D21)))</formula>
    </cfRule>
    <cfRule type="containsText" dxfId="188" priority="114" operator="containsText" text="Ingen effekt / ökar kommande risker ">
      <formula>NOT(ISERROR(SEARCH("Ingen effekt / ökar kommande risker ",D21)))</formula>
    </cfRule>
  </conditionalFormatting>
  <conditionalFormatting sqref="D23">
    <cfRule type="containsText" dxfId="187" priority="103" operator="containsText" text="Märkbar förbättring / minskar kommade risker ">
      <formula>NOT(ISERROR(SEARCH("Märkbar förbättring / minskar kommade risker ",D23)))</formula>
    </cfRule>
    <cfRule type="containsText" dxfId="186" priority="104" operator="containsText" text="Förbättras lite / minskar kommande risker ">
      <formula>NOT(ISERROR(SEARCH("Förbättras lite / minskar kommande risker ",D23)))</formula>
    </cfRule>
    <cfRule type="containsText" dxfId="185" priority="105" operator="containsText" text="Ingen inverkan / minskar kommande risker ">
      <formula>NOT(ISERROR(SEARCH("Ingen inverkan / minskar kommande risker ",D23)))</formula>
    </cfRule>
    <cfRule type="containsText" dxfId="184" priority="106" operator="containsText" text="Märkbar förbättring / ökar kommande rikser ">
      <formula>NOT(ISERROR(SEARCH("Märkbar förbättring / ökar kommande rikser ",D23)))</formula>
    </cfRule>
    <cfRule type="containsText" dxfId="183" priority="107" operator="containsText" text="Förbättras lite / ökar kommande risker ">
      <formula>NOT(ISERROR(SEARCH("Förbättras lite / ökar kommande risker ",D23)))</formula>
    </cfRule>
    <cfRule type="containsText" dxfId="182" priority="108" operator="containsText" text="Ingen effekt / ökar kommande risker ">
      <formula>NOT(ISERROR(SEARCH("Ingen effekt / ökar kommande risker ",D23)))</formula>
    </cfRule>
  </conditionalFormatting>
  <conditionalFormatting sqref="D25">
    <cfRule type="containsText" dxfId="181" priority="97" operator="containsText" text="Märkbar förbättring / minskar kommade risker ">
      <formula>NOT(ISERROR(SEARCH("Märkbar förbättring / minskar kommade risker ",D25)))</formula>
    </cfRule>
    <cfRule type="containsText" dxfId="180" priority="98" operator="containsText" text="Förbättras lite / minskar kommande risker ">
      <formula>NOT(ISERROR(SEARCH("Förbättras lite / minskar kommande risker ",D25)))</formula>
    </cfRule>
    <cfRule type="containsText" dxfId="179" priority="99" operator="containsText" text="Ingen inverkan / minskar kommande risker ">
      <formula>NOT(ISERROR(SEARCH("Ingen inverkan / minskar kommande risker ",D25)))</formula>
    </cfRule>
    <cfRule type="containsText" dxfId="178" priority="100" operator="containsText" text="Märkbar förbättring / ökar kommande rikser ">
      <formula>NOT(ISERROR(SEARCH("Märkbar förbättring / ökar kommande rikser ",D25)))</formula>
    </cfRule>
    <cfRule type="containsText" dxfId="177" priority="101" operator="containsText" text="Förbättras lite / ökar kommande risker ">
      <formula>NOT(ISERROR(SEARCH("Förbättras lite / ökar kommande risker ",D25)))</formula>
    </cfRule>
    <cfRule type="containsText" dxfId="176" priority="102" operator="containsText" text="Ingen effekt / ökar kommande risker ">
      <formula>NOT(ISERROR(SEARCH("Ingen effekt / ökar kommande risker ",D25)))</formula>
    </cfRule>
  </conditionalFormatting>
  <conditionalFormatting sqref="D27">
    <cfRule type="containsText" dxfId="175" priority="91" operator="containsText" text="Märkbar förbättring / minskar kommade risker ">
      <formula>NOT(ISERROR(SEARCH("Märkbar förbättring / minskar kommade risker ",D27)))</formula>
    </cfRule>
    <cfRule type="containsText" dxfId="174" priority="92" operator="containsText" text="Förbättras lite / minskar kommande risker ">
      <formula>NOT(ISERROR(SEARCH("Förbättras lite / minskar kommande risker ",D27)))</formula>
    </cfRule>
    <cfRule type="containsText" dxfId="173" priority="93" operator="containsText" text="Ingen inverkan / minskar kommande risker ">
      <formula>NOT(ISERROR(SEARCH("Ingen inverkan / minskar kommande risker ",D27)))</formula>
    </cfRule>
    <cfRule type="containsText" dxfId="172" priority="94" operator="containsText" text="Märkbar förbättring / ökar kommande rikser ">
      <formula>NOT(ISERROR(SEARCH("Märkbar förbättring / ökar kommande rikser ",D27)))</formula>
    </cfRule>
    <cfRule type="containsText" dxfId="171" priority="95" operator="containsText" text="Förbättras lite / ökar kommande risker ">
      <formula>NOT(ISERROR(SEARCH("Förbättras lite / ökar kommande risker ",D27)))</formula>
    </cfRule>
    <cfRule type="containsText" dxfId="170" priority="96" operator="containsText" text="Ingen effekt / ökar kommande risker ">
      <formula>NOT(ISERROR(SEARCH("Ingen effekt / ökar kommande risker ",D27)))</formula>
    </cfRule>
  </conditionalFormatting>
  <conditionalFormatting sqref="D31">
    <cfRule type="containsText" dxfId="169" priority="85" operator="containsText" text="Märkbar förbättring / minskar kommade risker ">
      <formula>NOT(ISERROR(SEARCH("Märkbar förbättring / minskar kommade risker ",D31)))</formula>
    </cfRule>
    <cfRule type="containsText" dxfId="168" priority="86" operator="containsText" text="Förbättras lite / minskar kommande risker ">
      <formula>NOT(ISERROR(SEARCH("Förbättras lite / minskar kommande risker ",D31)))</formula>
    </cfRule>
    <cfRule type="containsText" dxfId="167" priority="87" operator="containsText" text="Ingen inverkan / minskar kommande risker ">
      <formula>NOT(ISERROR(SEARCH("Ingen inverkan / minskar kommande risker ",D31)))</formula>
    </cfRule>
    <cfRule type="containsText" dxfId="166" priority="88" operator="containsText" text="Märkbar förbättring / ökar kommande rikser ">
      <formula>NOT(ISERROR(SEARCH("Märkbar förbättring / ökar kommande rikser ",D31)))</formula>
    </cfRule>
    <cfRule type="containsText" dxfId="165" priority="89" operator="containsText" text="Förbättras lite / ökar kommande risker ">
      <formula>NOT(ISERROR(SEARCH("Förbättras lite / ökar kommande risker ",D31)))</formula>
    </cfRule>
    <cfRule type="containsText" dxfId="164" priority="90" operator="containsText" text="Ingen effekt / ökar kommande risker ">
      <formula>NOT(ISERROR(SEARCH("Ingen effekt / ökar kommande risker ",D31)))</formula>
    </cfRule>
  </conditionalFormatting>
  <conditionalFormatting sqref="D33">
    <cfRule type="containsText" dxfId="163" priority="79" operator="containsText" text="Märkbar förbättring / minskar kommade risker ">
      <formula>NOT(ISERROR(SEARCH("Märkbar förbättring / minskar kommade risker ",D33)))</formula>
    </cfRule>
    <cfRule type="containsText" dxfId="162" priority="80" operator="containsText" text="Förbättras lite / minskar kommande risker ">
      <formula>NOT(ISERROR(SEARCH("Förbättras lite / minskar kommande risker ",D33)))</formula>
    </cfRule>
    <cfRule type="containsText" dxfId="161" priority="81" operator="containsText" text="Ingen inverkan / minskar kommande risker ">
      <formula>NOT(ISERROR(SEARCH("Ingen inverkan / minskar kommande risker ",D33)))</formula>
    </cfRule>
    <cfRule type="containsText" dxfId="160" priority="82" operator="containsText" text="Märkbar förbättring / ökar kommande rikser ">
      <formula>NOT(ISERROR(SEARCH("Märkbar förbättring / ökar kommande rikser ",D33)))</formula>
    </cfRule>
    <cfRule type="containsText" dxfId="159" priority="83" operator="containsText" text="Förbättras lite / ökar kommande risker ">
      <formula>NOT(ISERROR(SEARCH("Förbättras lite / ökar kommande risker ",D33)))</formula>
    </cfRule>
    <cfRule type="containsText" dxfId="158" priority="84" operator="containsText" text="Ingen effekt / ökar kommande risker ">
      <formula>NOT(ISERROR(SEARCH("Ingen effekt / ökar kommande risker ",D33)))</formula>
    </cfRule>
  </conditionalFormatting>
  <conditionalFormatting sqref="D37">
    <cfRule type="containsText" dxfId="157" priority="78" operator="containsText" text="Användningsförbud av byggnaden">
      <formula>NOT(ISERROR(SEARCH("Användningsförbud av byggnaden",D37)))</formula>
    </cfRule>
    <cfRule type="containsText" dxfId="156" priority="77" operator="containsText" text="Saneringsskyldighet">
      <formula>NOT(ISERROR(SEARCH("Saneringsskyldighet",D37)))</formula>
    </cfRule>
    <cfRule type="containsText" dxfId="155" priority="76" operator="containsText" text="Kräver vidare utredningar">
      <formula>NOT(ISERROR(SEARCH("Kräver vidare utredningar",D37)))</formula>
    </cfRule>
    <cfRule type="containsText" dxfId="154" priority="75" operator="containsText" text="Lokala användningsrestriktioner">
      <formula>NOT(ISERROR(SEARCH("Lokala användningsrestriktioner",D37)))</formula>
    </cfRule>
    <cfRule type="containsText" dxfId="153" priority="74" operator="containsText" text="Annat">
      <formula>NOT(ISERROR(SEARCH("Annat",D37)))</formula>
    </cfRule>
    <cfRule type="containsText" dxfId="152" priority="73" operator="containsText" text="Ingen åtgärd">
      <formula>NOT(ISERROR(SEARCH("Ingen åtgärd",D37)))</formula>
    </cfRule>
  </conditionalFormatting>
  <conditionalFormatting sqref="D46">
    <cfRule type="containsText" dxfId="151" priority="67" operator="containsText" text="Ingen åtgärd">
      <formula>NOT(ISERROR(SEARCH("Ingen åtgärd",D46)))</formula>
    </cfRule>
    <cfRule type="containsText" dxfId="150" priority="68" operator="containsText" text="Annat">
      <formula>NOT(ISERROR(SEARCH("Annat",D46)))</formula>
    </cfRule>
    <cfRule type="containsText" dxfId="149" priority="69" operator="containsText" text="Lokala användningsrestriktioner">
      <formula>NOT(ISERROR(SEARCH("Lokala användningsrestriktioner",D46)))</formula>
    </cfRule>
    <cfRule type="containsText" dxfId="148" priority="70" operator="containsText" text="Kräver vidare utredningar">
      <formula>NOT(ISERROR(SEARCH("Kräver vidare utredningar",D46)))</formula>
    </cfRule>
    <cfRule type="containsText" dxfId="147" priority="71" operator="containsText" text="Saneringsskyldighet">
      <formula>NOT(ISERROR(SEARCH("Saneringsskyldighet",D46)))</formula>
    </cfRule>
    <cfRule type="containsText" dxfId="146" priority="72" operator="containsText" text="Användningsförbud av byggnaden">
      <formula>NOT(ISERROR(SEARCH("Användningsförbud av byggnaden",D46)))</formula>
    </cfRule>
  </conditionalFormatting>
  <conditionalFormatting sqref="D48">
    <cfRule type="containsText" dxfId="145" priority="61" operator="containsText" text="Ingen åtgärd">
      <formula>NOT(ISERROR(SEARCH("Ingen åtgärd",D48)))</formula>
    </cfRule>
    <cfRule type="containsText" dxfId="144" priority="62" operator="containsText" text="Annat">
      <formula>NOT(ISERROR(SEARCH("Annat",D48)))</formula>
    </cfRule>
    <cfRule type="containsText" dxfId="143" priority="63" operator="containsText" text="Lokala användningsrestriktioner">
      <formula>NOT(ISERROR(SEARCH("Lokala användningsrestriktioner",D48)))</formula>
    </cfRule>
    <cfRule type="containsText" dxfId="142" priority="64" operator="containsText" text="Kräver vidare utredningar">
      <formula>NOT(ISERROR(SEARCH("Kräver vidare utredningar",D48)))</formula>
    </cfRule>
    <cfRule type="containsText" dxfId="141" priority="65" operator="containsText" text="Saneringsskyldighet">
      <formula>NOT(ISERROR(SEARCH("Saneringsskyldighet",D48)))</formula>
    </cfRule>
    <cfRule type="containsText" dxfId="140" priority="66" operator="containsText" text="Användningsförbud av byggnaden">
      <formula>NOT(ISERROR(SEARCH("Användningsförbud av byggnaden",D48)))</formula>
    </cfRule>
  </conditionalFormatting>
  <conditionalFormatting sqref="D46">
    <cfRule type="containsText" dxfId="139" priority="55" operator="containsText" text="Ingen åtgärd">
      <formula>NOT(ISERROR(SEARCH("Ingen åtgärd",D46)))</formula>
    </cfRule>
    <cfRule type="containsText" dxfId="138" priority="56" operator="containsText" text="Annat">
      <formula>NOT(ISERROR(SEARCH("Annat",D46)))</formula>
    </cfRule>
    <cfRule type="containsText" dxfId="137" priority="57" operator="containsText" text="Lokala användningsrestriktioner">
      <formula>NOT(ISERROR(SEARCH("Lokala användningsrestriktioner",D46)))</formula>
    </cfRule>
    <cfRule type="containsText" dxfId="136" priority="58" operator="containsText" text="Kräver vidare utredningar">
      <formula>NOT(ISERROR(SEARCH("Kräver vidare utredningar",D46)))</formula>
    </cfRule>
    <cfRule type="containsText" dxfId="135" priority="59" operator="containsText" text="Saneringsskyldighet">
      <formula>NOT(ISERROR(SEARCH("Saneringsskyldighet",D46)))</formula>
    </cfRule>
    <cfRule type="containsText" dxfId="134" priority="60" operator="containsText" text="Användningsförbud av byggnaden">
      <formula>NOT(ISERROR(SEARCH("Användningsförbud av byggnaden",D46)))</formula>
    </cfRule>
  </conditionalFormatting>
  <conditionalFormatting sqref="D48">
    <cfRule type="containsText" dxfId="133" priority="49" operator="containsText" text="Ingen åtgärd">
      <formula>NOT(ISERROR(SEARCH("Ingen åtgärd",D48)))</formula>
    </cfRule>
    <cfRule type="containsText" dxfId="132" priority="50" operator="containsText" text="Annat">
      <formula>NOT(ISERROR(SEARCH("Annat",D48)))</formula>
    </cfRule>
    <cfRule type="containsText" dxfId="131" priority="51" operator="containsText" text="Lokala användningsrestriktioner">
      <formula>NOT(ISERROR(SEARCH("Lokala användningsrestriktioner",D48)))</formula>
    </cfRule>
    <cfRule type="containsText" dxfId="130" priority="52" operator="containsText" text="Kräver vidare utredningar">
      <formula>NOT(ISERROR(SEARCH("Kräver vidare utredningar",D48)))</formula>
    </cfRule>
    <cfRule type="containsText" dxfId="129" priority="53" operator="containsText" text="Saneringsskyldighet">
      <formula>NOT(ISERROR(SEARCH("Saneringsskyldighet",D48)))</formula>
    </cfRule>
    <cfRule type="containsText" dxfId="128" priority="54" operator="containsText" text="Användningsförbud av byggnaden">
      <formula>NOT(ISERROR(SEARCH("Användningsförbud av byggnaden",D48)))</formula>
    </cfRule>
  </conditionalFormatting>
  <conditionalFormatting sqref="D17">
    <cfRule type="containsText" dxfId="127" priority="43" operator="containsText" text="Märkbar förbättring / minskar kommade risker ">
      <formula>NOT(ISERROR(SEARCH("Märkbar förbättring / minskar kommade risker ",D17)))</formula>
    </cfRule>
    <cfRule type="containsText" dxfId="126" priority="44" operator="containsText" text="Förbättras lite / minskar kommande risker ">
      <formula>NOT(ISERROR(SEARCH("Förbättras lite / minskar kommande risker ",D17)))</formula>
    </cfRule>
    <cfRule type="containsText" dxfId="125" priority="45" operator="containsText" text="Ingen inverkan / minskar kommande risker ">
      <formula>NOT(ISERROR(SEARCH("Ingen inverkan / minskar kommande risker ",D17)))</formula>
    </cfRule>
    <cfRule type="containsText" dxfId="124" priority="46" operator="containsText" text="Märkbar förbättring / ökar kommande rikser ">
      <formula>NOT(ISERROR(SEARCH("Märkbar förbättring / ökar kommande rikser ",D17)))</formula>
    </cfRule>
    <cfRule type="containsText" dxfId="123" priority="47" operator="containsText" text="Förbättras lite / ökar kommande risker ">
      <formula>NOT(ISERROR(SEARCH("Förbättras lite / ökar kommande risker ",D17)))</formula>
    </cfRule>
    <cfRule type="containsText" dxfId="122" priority="48" operator="containsText" text="Ingen effekt / ökar kommande risker ">
      <formula>NOT(ISERROR(SEARCH("Ingen effekt / ökar kommande risker ",D17)))</formula>
    </cfRule>
  </conditionalFormatting>
  <conditionalFormatting sqref="D19">
    <cfRule type="containsText" dxfId="121" priority="37" operator="containsText" text="Märkbar förbättring / minskar kommade risker ">
      <formula>NOT(ISERROR(SEARCH("Märkbar förbättring / minskar kommade risker ",D19)))</formula>
    </cfRule>
    <cfRule type="containsText" dxfId="120" priority="38" operator="containsText" text="Förbättras lite / minskar kommande risker ">
      <formula>NOT(ISERROR(SEARCH("Förbättras lite / minskar kommande risker ",D19)))</formula>
    </cfRule>
    <cfRule type="containsText" dxfId="119" priority="39" operator="containsText" text="Ingen inverkan / minskar kommande risker ">
      <formula>NOT(ISERROR(SEARCH("Ingen inverkan / minskar kommande risker ",D19)))</formula>
    </cfRule>
    <cfRule type="containsText" dxfId="118" priority="40" operator="containsText" text="Märkbar förbättring / ökar kommande rikser ">
      <formula>NOT(ISERROR(SEARCH("Märkbar förbättring / ökar kommande rikser ",D19)))</formula>
    </cfRule>
    <cfRule type="containsText" dxfId="117" priority="41" operator="containsText" text="Förbättras lite / ökar kommande risker ">
      <formula>NOT(ISERROR(SEARCH("Förbättras lite / ökar kommande risker ",D19)))</formula>
    </cfRule>
    <cfRule type="containsText" dxfId="116" priority="42" operator="containsText" text="Ingen effekt / ökar kommande risker ">
      <formula>NOT(ISERROR(SEARCH("Ingen effekt / ökar kommande risker ",D19)))</formula>
    </cfRule>
  </conditionalFormatting>
  <conditionalFormatting sqref="D21">
    <cfRule type="containsText" dxfId="115" priority="31" operator="containsText" text="Märkbar förbättring / minskar kommade risker ">
      <formula>NOT(ISERROR(SEARCH("Märkbar förbättring / minskar kommade risker ",D21)))</formula>
    </cfRule>
    <cfRule type="containsText" dxfId="114" priority="32" operator="containsText" text="Förbättras lite / minskar kommande risker ">
      <formula>NOT(ISERROR(SEARCH("Förbättras lite / minskar kommande risker ",D21)))</formula>
    </cfRule>
    <cfRule type="containsText" dxfId="113" priority="33" operator="containsText" text="Ingen inverkan / minskar kommande risker ">
      <formula>NOT(ISERROR(SEARCH("Ingen inverkan / minskar kommande risker ",D21)))</formula>
    </cfRule>
    <cfRule type="containsText" dxfId="112" priority="34" operator="containsText" text="Märkbar förbättring / ökar kommande rikser ">
      <formula>NOT(ISERROR(SEARCH("Märkbar förbättring / ökar kommande rikser ",D21)))</formula>
    </cfRule>
    <cfRule type="containsText" dxfId="111" priority="35" operator="containsText" text="Förbättras lite / ökar kommande risker ">
      <formula>NOT(ISERROR(SEARCH("Förbättras lite / ökar kommande risker ",D21)))</formula>
    </cfRule>
    <cfRule type="containsText" dxfId="110" priority="36" operator="containsText" text="Ingen effekt / ökar kommande risker ">
      <formula>NOT(ISERROR(SEARCH("Ingen effekt / ökar kommande risker ",D21)))</formula>
    </cfRule>
  </conditionalFormatting>
  <conditionalFormatting sqref="D23">
    <cfRule type="containsText" dxfId="109" priority="25" operator="containsText" text="Märkbar förbättring / minskar kommade risker ">
      <formula>NOT(ISERROR(SEARCH("Märkbar förbättring / minskar kommade risker ",D23)))</formula>
    </cfRule>
    <cfRule type="containsText" dxfId="108" priority="26" operator="containsText" text="Förbättras lite / minskar kommande risker ">
      <formula>NOT(ISERROR(SEARCH("Förbättras lite / minskar kommande risker ",D23)))</formula>
    </cfRule>
    <cfRule type="containsText" dxfId="107" priority="27" operator="containsText" text="Ingen inverkan / minskar kommande risker ">
      <formula>NOT(ISERROR(SEARCH("Ingen inverkan / minskar kommande risker ",D23)))</formula>
    </cfRule>
    <cfRule type="containsText" dxfId="106" priority="28" operator="containsText" text="Märkbar förbättring / ökar kommande rikser ">
      <formula>NOT(ISERROR(SEARCH("Märkbar förbättring / ökar kommande rikser ",D23)))</formula>
    </cfRule>
    <cfRule type="containsText" dxfId="105" priority="29" operator="containsText" text="Förbättras lite / ökar kommande risker ">
      <formula>NOT(ISERROR(SEARCH("Förbättras lite / ökar kommande risker ",D23)))</formula>
    </cfRule>
    <cfRule type="containsText" dxfId="104" priority="30" operator="containsText" text="Ingen effekt / ökar kommande risker ">
      <formula>NOT(ISERROR(SEARCH("Ingen effekt / ökar kommande risker ",D23)))</formula>
    </cfRule>
  </conditionalFormatting>
  <conditionalFormatting sqref="D25">
    <cfRule type="containsText" dxfId="103" priority="19" operator="containsText" text="Märkbar förbättring / minskar kommade risker ">
      <formula>NOT(ISERROR(SEARCH("Märkbar förbättring / minskar kommade risker ",D25)))</formula>
    </cfRule>
    <cfRule type="containsText" dxfId="102" priority="20" operator="containsText" text="Förbättras lite / minskar kommande risker ">
      <formula>NOT(ISERROR(SEARCH("Förbättras lite / minskar kommande risker ",D25)))</formula>
    </cfRule>
    <cfRule type="containsText" dxfId="101" priority="21" operator="containsText" text="Ingen inverkan / minskar kommande risker ">
      <formula>NOT(ISERROR(SEARCH("Ingen inverkan / minskar kommande risker ",D25)))</formula>
    </cfRule>
    <cfRule type="containsText" dxfId="100" priority="22" operator="containsText" text="Märkbar förbättring / ökar kommande rikser ">
      <formula>NOT(ISERROR(SEARCH("Märkbar förbättring / ökar kommande rikser ",D25)))</formula>
    </cfRule>
    <cfRule type="containsText" dxfId="99" priority="23" operator="containsText" text="Förbättras lite / ökar kommande risker ">
      <formula>NOT(ISERROR(SEARCH("Förbättras lite / ökar kommande risker ",D25)))</formula>
    </cfRule>
    <cfRule type="containsText" dxfId="98" priority="24" operator="containsText" text="Ingen effekt / ökar kommande risker ">
      <formula>NOT(ISERROR(SEARCH("Ingen effekt / ökar kommande risker ",D25)))</formula>
    </cfRule>
  </conditionalFormatting>
  <conditionalFormatting sqref="D27">
    <cfRule type="containsText" dxfId="97" priority="13" operator="containsText" text="Märkbar förbättring / minskar kommade risker ">
      <formula>NOT(ISERROR(SEARCH("Märkbar förbättring / minskar kommade risker ",D27)))</formula>
    </cfRule>
    <cfRule type="containsText" dxfId="96" priority="14" operator="containsText" text="Förbättras lite / minskar kommande risker ">
      <formula>NOT(ISERROR(SEARCH("Förbättras lite / minskar kommande risker ",D27)))</formula>
    </cfRule>
    <cfRule type="containsText" dxfId="95" priority="15" operator="containsText" text="Ingen inverkan / minskar kommande risker ">
      <formula>NOT(ISERROR(SEARCH("Ingen inverkan / minskar kommande risker ",D27)))</formula>
    </cfRule>
    <cfRule type="containsText" dxfId="94" priority="16" operator="containsText" text="Märkbar förbättring / ökar kommande rikser ">
      <formula>NOT(ISERROR(SEARCH("Märkbar förbättring / ökar kommande rikser ",D27)))</formula>
    </cfRule>
    <cfRule type="containsText" dxfId="93" priority="17" operator="containsText" text="Förbättras lite / ökar kommande risker ">
      <formula>NOT(ISERROR(SEARCH("Förbättras lite / ökar kommande risker ",D27)))</formula>
    </cfRule>
    <cfRule type="containsText" dxfId="92" priority="18" operator="containsText" text="Ingen effekt / ökar kommande risker ">
      <formula>NOT(ISERROR(SEARCH("Ingen effekt / ökar kommande risker ",D27)))</formula>
    </cfRule>
  </conditionalFormatting>
  <conditionalFormatting sqref="D31">
    <cfRule type="containsText" dxfId="91" priority="7" operator="containsText" text="Märkbar förbättring / minskar kommade risker ">
      <formula>NOT(ISERROR(SEARCH("Märkbar förbättring / minskar kommade risker ",D31)))</formula>
    </cfRule>
    <cfRule type="containsText" dxfId="90" priority="8" operator="containsText" text="Förbättras lite / minskar kommande risker ">
      <formula>NOT(ISERROR(SEARCH("Förbättras lite / minskar kommande risker ",D31)))</formula>
    </cfRule>
    <cfRule type="containsText" dxfId="89" priority="9" operator="containsText" text="Ingen inverkan / minskar kommande risker ">
      <formula>NOT(ISERROR(SEARCH("Ingen inverkan / minskar kommande risker ",D31)))</formula>
    </cfRule>
    <cfRule type="containsText" dxfId="88" priority="10" operator="containsText" text="Märkbar förbättring / ökar kommande rikser ">
      <formula>NOT(ISERROR(SEARCH("Märkbar förbättring / ökar kommande rikser ",D31)))</formula>
    </cfRule>
    <cfRule type="containsText" dxfId="87" priority="11" operator="containsText" text="Förbättras lite / ökar kommande risker ">
      <formula>NOT(ISERROR(SEARCH("Förbättras lite / ökar kommande risker ",D31)))</formula>
    </cfRule>
    <cfRule type="containsText" dxfId="86" priority="12" operator="containsText" text="Ingen effekt / ökar kommande risker ">
      <formula>NOT(ISERROR(SEARCH("Ingen effekt / ökar kommande risker ",D31)))</formula>
    </cfRule>
  </conditionalFormatting>
  <conditionalFormatting sqref="D33">
    <cfRule type="containsText" dxfId="85" priority="1" operator="containsText" text="Märkbar förbättring / minskar kommade risker ">
      <formula>NOT(ISERROR(SEARCH("Märkbar förbättring / minskar kommade risker ",D33)))</formula>
    </cfRule>
    <cfRule type="containsText" dxfId="84" priority="2" operator="containsText" text="Förbättras lite / minskar kommande risker ">
      <formula>NOT(ISERROR(SEARCH("Förbättras lite / minskar kommande risker ",D33)))</formula>
    </cfRule>
    <cfRule type="containsText" dxfId="83" priority="3" operator="containsText" text="Ingen inverkan / minskar kommande risker ">
      <formula>NOT(ISERROR(SEARCH("Ingen inverkan / minskar kommande risker ",D33)))</formula>
    </cfRule>
    <cfRule type="containsText" dxfId="82" priority="4" operator="containsText" text="Märkbar förbättring / ökar kommande rikser ">
      <formula>NOT(ISERROR(SEARCH("Märkbar förbättring / ökar kommande rikser ",D33)))</formula>
    </cfRule>
    <cfRule type="containsText" dxfId="81" priority="5" operator="containsText" text="Förbättras lite / ökar kommande risker ">
      <formula>NOT(ISERROR(SEARCH("Förbättras lite / ökar kommande risker ",D33)))</formula>
    </cfRule>
    <cfRule type="containsText" dxfId="80" priority="6" operator="containsText" text="Ingen effekt / ökar kommande risker ">
      <formula>NOT(ISERROR(SEARCH("Ingen effekt / ökar kommande risker ",D33)))</formula>
    </cfRule>
  </conditionalFormatting>
  <dataValidations count="5">
    <dataValidation type="list" allowBlank="1" showInputMessage="1" showErrorMessage="1" sqref="B48:C48 B46:C46">
      <formula1>$C$38:$C$44</formula1>
    </dataValidation>
    <dataValidation type="list" allowBlank="1" showInputMessage="1" showErrorMessage="1" sqref="C25 C23 C21 C19 C17 C31 C27 C8 C33">
      <formula1>$C$9:$C$14</formula1>
    </dataValidation>
    <dataValidation type="list" allowBlank="1" showInputMessage="1" showErrorMessage="1" sqref="D8 D27 D31 D17 D19 D21 D23 D25 D33">
      <formula1>$D$9:$D$15</formula1>
    </dataValidation>
    <dataValidation type="list" allowBlank="1" showInputMessage="1" showErrorMessage="1" sqref="D37 D46 D48">
      <formula1>$D$38:$D$44</formula1>
    </dataValidation>
    <dataValidation type="list" allowBlank="1" showInputMessage="1" showErrorMessage="1" sqref="B37:C37">
      <formula1>$C$38:$C$41</formula1>
    </dataValidation>
  </dataValidations>
  <pageMargins left="0.19685039370078741" right="0.19685039370078741" top="0.19685039370078741" bottom="0.19685039370078741" header="0" footer="0.31496062992125984"/>
  <pageSetup paperSize="9" orientation="portrait" r:id="rId2"/>
  <drawing r:id="rId3"/>
  <legacyDrawing r:id="rId4"/>
  <extLst>
    <ext xmlns:mx="http://schemas.microsoft.com/office/mac/excel/2008/main" uri="http://schemas.microsoft.com/office/mac/excel/2008/main">
      <mx:PLV Mode="0" OnePage="0" WScale="0"/>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ul3" enableFormatConditionsCalculation="0"/>
  <dimension ref="A1:H44"/>
  <sheetViews>
    <sheetView showGridLines="0" zoomScaleNormal="100" zoomScalePageLayoutView="120" workbookViewId="0">
      <selection activeCell="C8" sqref="C8"/>
    </sheetView>
  </sheetViews>
  <sheetFormatPr defaultColWidth="8.85546875" defaultRowHeight="15" x14ac:dyDescent="0.25"/>
  <cols>
    <col min="1" max="1" width="20.42578125" customWidth="1"/>
    <col min="2" max="3" width="22" customWidth="1"/>
    <col min="4" max="5" width="11.42578125" hidden="1" customWidth="1"/>
    <col min="6" max="6" width="35.85546875" customWidth="1"/>
  </cols>
  <sheetData>
    <row r="1" spans="1:8" ht="18" customHeight="1" x14ac:dyDescent="0.25">
      <c r="A1" s="36" t="s">
        <v>70</v>
      </c>
      <c r="B1" s="93"/>
      <c r="C1" s="93"/>
      <c r="D1" s="37"/>
      <c r="E1" s="94"/>
      <c r="F1" s="97" t="s">
        <v>11</v>
      </c>
    </row>
    <row r="2" spans="1:8" ht="15" customHeight="1" x14ac:dyDescent="0.25">
      <c r="A2" s="171" t="s">
        <v>129</v>
      </c>
      <c r="B2" s="38"/>
      <c r="C2" s="38"/>
      <c r="D2" s="38"/>
      <c r="E2" s="95"/>
      <c r="F2" s="98">
        <f ca="1">NOW()</f>
        <v>41407.402012615741</v>
      </c>
    </row>
    <row r="3" spans="1:8" ht="15" customHeight="1" x14ac:dyDescent="0.25">
      <c r="A3" s="43" t="s">
        <v>37</v>
      </c>
      <c r="B3" s="134" t="str">
        <f>Basuppgifter!B3</f>
        <v xml:space="preserve"> </v>
      </c>
      <c r="C3" s="137"/>
      <c r="D3" s="35"/>
      <c r="E3" s="35"/>
      <c r="F3" s="99" t="s">
        <v>38</v>
      </c>
    </row>
    <row r="4" spans="1:8" ht="15" customHeight="1" x14ac:dyDescent="0.25">
      <c r="A4" s="32"/>
      <c r="B4" s="34"/>
      <c r="C4" s="35"/>
      <c r="D4" s="35"/>
      <c r="E4" s="34"/>
      <c r="F4" s="132" t="str">
        <f>Basuppgifter!D4</f>
        <v>datum</v>
      </c>
    </row>
    <row r="5" spans="1:8" ht="15" customHeight="1" thickBot="1" x14ac:dyDescent="0.3">
      <c r="A5" s="75"/>
      <c r="B5" s="51"/>
      <c r="C5" s="96"/>
      <c r="D5" s="96"/>
      <c r="E5" s="51"/>
      <c r="F5" s="139" t="str">
        <f>Basuppgifter!D5</f>
        <v>namn</v>
      </c>
    </row>
    <row r="6" spans="1:8" ht="13.15" customHeight="1" thickBot="1" x14ac:dyDescent="0.3">
      <c r="A6" s="85" t="s">
        <v>136</v>
      </c>
      <c r="B6" s="27"/>
      <c r="C6" s="25"/>
      <c r="D6" s="25"/>
      <c r="E6" s="26"/>
    </row>
    <row r="7" spans="1:8" ht="25.15" customHeight="1" x14ac:dyDescent="0.25">
      <c r="A7" s="156" t="s">
        <v>39</v>
      </c>
      <c r="B7" s="157" t="s">
        <v>62</v>
      </c>
      <c r="C7" s="157" t="s">
        <v>71</v>
      </c>
      <c r="D7" s="55"/>
      <c r="E7" s="56"/>
      <c r="F7" s="198" t="s">
        <v>187</v>
      </c>
    </row>
    <row r="8" spans="1:8" ht="25.5" customHeight="1" x14ac:dyDescent="0.25">
      <c r="A8" s="58" t="s">
        <v>163</v>
      </c>
      <c r="B8" s="164" t="str">
        <f>IF(Granskning!C8="välj från dessa...","Fyll i gransknings sidan",Granskning!C8)</f>
        <v>Fyll i gransknings sidan</v>
      </c>
      <c r="C8" s="112" t="s">
        <v>43</v>
      </c>
      <c r="D8" s="124">
        <f>IF(C8="0 - 50 000 €",0,IF(C8="50 000 - 200 000 €",50000,IF(C8="200 000 - 1 000 000 €",200000,IF(C8="1 000 000 - 2 500 000 €",1000000,IF(C8="2 500 000 - 5 000 000 €",2500000,IF(C8="yli 5 000 000 €",5000000,0))))))</f>
        <v>0</v>
      </c>
      <c r="E8" s="124">
        <f>IF(C8="0 - 50 000 €",50000,IF(C8="50 000 - 200 000 €",200000,IF(C8="200 000 - 1 000 000 €",1000000,IF(C8="1 000 000 - 2 500 000 €",2500000,IF(C8="2 500 000 - 5 000 000 €",5000000,IF(C8="yli 5 000 000 €",5000000,0))))))</f>
        <v>0</v>
      </c>
      <c r="F8" s="158" t="s">
        <v>43</v>
      </c>
    </row>
    <row r="9" spans="1:8" ht="25.5" hidden="1" customHeight="1" x14ac:dyDescent="0.25">
      <c r="A9" s="42"/>
      <c r="B9" s="163"/>
      <c r="C9" s="44" t="s">
        <v>43</v>
      </c>
      <c r="D9" s="62"/>
      <c r="E9" s="62"/>
      <c r="F9" s="63" t="s">
        <v>43</v>
      </c>
    </row>
    <row r="10" spans="1:8" ht="25.5" hidden="1" customHeight="1" x14ac:dyDescent="0.25">
      <c r="A10" s="42"/>
      <c r="B10" s="163"/>
      <c r="C10" s="44" t="s">
        <v>72</v>
      </c>
      <c r="D10" s="64"/>
      <c r="E10" s="65"/>
      <c r="F10" s="100" t="s">
        <v>126</v>
      </c>
    </row>
    <row r="11" spans="1:8" ht="25.5" hidden="1" customHeight="1" x14ac:dyDescent="0.25">
      <c r="A11" s="42"/>
      <c r="B11" s="163"/>
      <c r="C11" s="44" t="s">
        <v>0</v>
      </c>
      <c r="D11" s="65"/>
      <c r="E11" s="65"/>
      <c r="F11" s="100" t="s">
        <v>181</v>
      </c>
    </row>
    <row r="12" spans="1:8" ht="25.5" hidden="1" customHeight="1" x14ac:dyDescent="0.25">
      <c r="A12" s="42"/>
      <c r="B12" s="163"/>
      <c r="C12" s="44" t="s">
        <v>1</v>
      </c>
      <c r="D12" s="65"/>
      <c r="E12" s="65"/>
      <c r="F12" s="101" t="s">
        <v>127</v>
      </c>
    </row>
    <row r="13" spans="1:8" ht="25.5" hidden="1" customHeight="1" x14ac:dyDescent="0.25">
      <c r="A13" s="42"/>
      <c r="B13" s="163"/>
      <c r="C13" s="44" t="s">
        <v>2</v>
      </c>
      <c r="D13" s="64"/>
      <c r="E13" s="65"/>
      <c r="F13" s="101" t="s">
        <v>128</v>
      </c>
      <c r="H13" s="162"/>
    </row>
    <row r="14" spans="1:8" ht="25.5" hidden="1" customHeight="1" x14ac:dyDescent="0.25">
      <c r="A14" s="58"/>
      <c r="B14" s="163"/>
      <c r="C14" s="44" t="s">
        <v>3</v>
      </c>
      <c r="D14" s="64"/>
      <c r="E14" s="65"/>
      <c r="F14" s="102" t="s">
        <v>73</v>
      </c>
      <c r="G14" s="201"/>
      <c r="H14" s="162"/>
    </row>
    <row r="15" spans="1:8" ht="25.5" hidden="1" customHeight="1" x14ac:dyDescent="0.25">
      <c r="A15" s="58"/>
      <c r="B15" s="163"/>
      <c r="C15" s="44" t="s">
        <v>4</v>
      </c>
      <c r="D15" s="64"/>
      <c r="E15" s="65"/>
      <c r="F15" s="102" t="s">
        <v>185</v>
      </c>
      <c r="G15" s="201"/>
      <c r="H15" s="162"/>
    </row>
    <row r="16" spans="1:8" ht="25.5" hidden="1" customHeight="1" x14ac:dyDescent="0.25">
      <c r="A16" s="58"/>
      <c r="B16" s="163"/>
      <c r="C16" s="44" t="s">
        <v>122</v>
      </c>
      <c r="D16" s="64"/>
      <c r="E16" s="65"/>
      <c r="F16" s="169"/>
    </row>
    <row r="17" spans="1:6" ht="25.5" customHeight="1" x14ac:dyDescent="0.25">
      <c r="A17" s="42" t="s">
        <v>74</v>
      </c>
      <c r="B17" s="216" t="s">
        <v>142</v>
      </c>
      <c r="C17" s="217"/>
      <c r="D17" s="217"/>
      <c r="E17" s="217"/>
      <c r="F17" s="218"/>
    </row>
    <row r="18" spans="1:6" ht="25.5" customHeight="1" x14ac:dyDescent="0.25">
      <c r="A18" s="58" t="s">
        <v>55</v>
      </c>
      <c r="B18" s="164" t="str">
        <f>IF(Granskning!C17="välj från dessa...","Fyll i granskningssidan",Granskning!C17)</f>
        <v>Fyll i granskningssidan</v>
      </c>
      <c r="C18" s="112" t="s">
        <v>43</v>
      </c>
      <c r="D18" s="124">
        <f>IF(C18="0 - 50 000 €",0,IF(C18="50 000 - 200 000 €",50000,IF(C18="200 000 - 1 000 000 €",200000,IF(C18="1 000 000 - 2 500 000 €",1000000,IF(C18="2 500 000 - 5 000 000 €",2500000,IF(C18="yli 5 000 000 €",5000000,0))))))</f>
        <v>0</v>
      </c>
      <c r="E18" s="124">
        <f>IF(C18="0 - 50 000 €",50000,IF(C18="50 000 - 200 000 €",200000,IF(C18="200 000 - 1 000 000 €",1000000,IF(C18="1 000 000 - 2 500 000 €",2500000,IF(C18="2 500 000 - 5 000 000 €",5000000,IF(C18="yli 5 000 000 €",5000000,0))))))</f>
        <v>0</v>
      </c>
      <c r="F18" s="158" t="s">
        <v>43</v>
      </c>
    </row>
    <row r="19" spans="1:6" ht="25.5" customHeight="1" x14ac:dyDescent="0.25">
      <c r="A19" s="42" t="s">
        <v>74</v>
      </c>
      <c r="B19" s="216" t="s">
        <v>143</v>
      </c>
      <c r="C19" s="217"/>
      <c r="D19" s="217"/>
      <c r="E19" s="217"/>
      <c r="F19" s="218"/>
    </row>
    <row r="20" spans="1:6" ht="25.5" customHeight="1" x14ac:dyDescent="0.25">
      <c r="A20" s="58" t="s">
        <v>162</v>
      </c>
      <c r="B20" s="164" t="str">
        <f>IF(Granskning!C19="välj från dessa...","Fyll i granskningssidan",Granskning!C19)</f>
        <v>Fyll i granskningssidan</v>
      </c>
      <c r="C20" s="112" t="s">
        <v>43</v>
      </c>
      <c r="D20" s="124">
        <f>IF(C20="0 - 50 000 €",0,IF(C20="50 000 - 200 000 €",50000,IF(C20="200 000 - 1 000 000 €",200000,IF(C20="1 000 000 - 2 500 000 €",1000000,IF(C20="2 500 000 - 5 000 000 €",2500000,IF(C20="yli 5 000 000 €",5000000,0))))))</f>
        <v>0</v>
      </c>
      <c r="E20" s="124">
        <f>IF(C20="0 - 50 000 €",50000,IF(C20="50 000 - 200 000 €",200000,IF(C20="200 000 - 1 000 000 €",1000000,IF(C20="1 000 000 - 2 500 000 €",2500000,IF(C20="2 500 000 - 5 000 000 €",5000000,IF(C20="yli 5 000 000 €",5000000,0))))))</f>
        <v>0</v>
      </c>
      <c r="F20" s="158" t="s">
        <v>43</v>
      </c>
    </row>
    <row r="21" spans="1:6" ht="25.5" customHeight="1" x14ac:dyDescent="0.25">
      <c r="A21" s="42" t="s">
        <v>74</v>
      </c>
      <c r="B21" s="216" t="s">
        <v>144</v>
      </c>
      <c r="C21" s="217"/>
      <c r="D21" s="217"/>
      <c r="E21" s="217"/>
      <c r="F21" s="218"/>
    </row>
    <row r="22" spans="1:6" ht="25.5" customHeight="1" x14ac:dyDescent="0.25">
      <c r="A22" s="58" t="s">
        <v>29</v>
      </c>
      <c r="B22" s="164" t="str">
        <f>IF(Granskning!C21="välj från dessa...","Fyll i granskningssidan",Granskning!C21)</f>
        <v>Fyll i granskningssidan</v>
      </c>
      <c r="C22" s="112" t="s">
        <v>43</v>
      </c>
      <c r="D22" s="124">
        <f>IF(C22="0 - 50 000 €",0,IF(C22="50 000 - 200 000 €",50000,IF(C22="200 000 - 1 000 000 €",200000,IF(C22="1 000 000 - 2 500 000 €",1000000,IF(C22="2 500 000 - 5 000 000 €",2500000,IF(C22="yli 5 000 000 €",5000000,0))))))</f>
        <v>0</v>
      </c>
      <c r="E22" s="124">
        <f>IF(C22="0 - 50 000 €",50000,IF(C22="50 000 - 200 000 €",200000,IF(C22="200 000 - 1 000 000 €",1000000,IF(C22="1 000 000 - 2 500 000 €",2500000,IF(C22="2 500 000 - 5 000 000 €",5000000,IF(C22="yli 5 000 000 €",5000000,0))))))</f>
        <v>0</v>
      </c>
      <c r="F22" s="158" t="s">
        <v>43</v>
      </c>
    </row>
    <row r="23" spans="1:6" ht="25.5" customHeight="1" x14ac:dyDescent="0.25">
      <c r="A23" s="42" t="s">
        <v>74</v>
      </c>
      <c r="B23" s="216" t="s">
        <v>145</v>
      </c>
      <c r="C23" s="217"/>
      <c r="D23" s="217"/>
      <c r="E23" s="217"/>
      <c r="F23" s="218"/>
    </row>
    <row r="24" spans="1:6" ht="25.5" customHeight="1" x14ac:dyDescent="0.25">
      <c r="A24" s="58" t="s">
        <v>30</v>
      </c>
      <c r="B24" s="164" t="str">
        <f>IF(Granskning!C23="välj från dessa...","Fyll i granskningssidan",Granskning!C23)</f>
        <v>Fyll i granskningssidan</v>
      </c>
      <c r="C24" s="112" t="s">
        <v>43</v>
      </c>
      <c r="D24" s="124">
        <f>IF(C24="0 - 50 000 €",0,IF(C24="50 000 - 200 000 €",50000,IF(C24="200 000 - 1 000 000 €",200000,IF(C24="1 000 000 - 2 500 000 €",1000000,IF(C24="2 500 000 - 5 000 000 €",2500000,IF(C24="yli 5 000 000 €",5000000,0))))))</f>
        <v>0</v>
      </c>
      <c r="E24" s="124">
        <f>IF(C24="0 - 50 000 €",50000,IF(C24="50 000 - 200 000 €",200000,IF(C24="200 000 - 1 000 000 €",1000000,IF(C24="1 000 000 - 2 500 000 €",2500000,IF(C24="2 500 000 - 5 000 000 €",5000000,IF(C24="yli 5 000 000 €",5000000,0))))))</f>
        <v>0</v>
      </c>
      <c r="F24" s="158" t="s">
        <v>43</v>
      </c>
    </row>
    <row r="25" spans="1:6" ht="25.5" customHeight="1" x14ac:dyDescent="0.25">
      <c r="A25" s="42" t="s">
        <v>74</v>
      </c>
      <c r="B25" s="216" t="s">
        <v>178</v>
      </c>
      <c r="C25" s="217"/>
      <c r="D25" s="217"/>
      <c r="E25" s="217"/>
      <c r="F25" s="218"/>
    </row>
    <row r="26" spans="1:6" ht="25.5" customHeight="1" x14ac:dyDescent="0.25">
      <c r="A26" s="58" t="s">
        <v>31</v>
      </c>
      <c r="B26" s="164" t="str">
        <f>IF(Granskning!C25="välj från dessa...","Fyll i granskningssidan",Granskning!C25)</f>
        <v>Fyll i granskningssidan</v>
      </c>
      <c r="C26" s="112" t="s">
        <v>43</v>
      </c>
      <c r="D26" s="124">
        <f>IF(C26="0 - 50 000 €",0,IF(C26="50 000 - 200 000 €",50000,IF(C26="200 000 - 1 000 000 €",200000,IF(C26="1 000 000 - 2 500 000 €",1000000,IF(C26="2 500 000 - 5 000 000 €",2500000,IF(C26="yli 5 000 000 €",5000000,0))))))</f>
        <v>0</v>
      </c>
      <c r="E26" s="124">
        <f>IF(C26="0 - 50 000 €",50000,IF(C26="50 000 - 200 000 €",200000,IF(C26="200 000 - 1 000 000 €",1000000,IF(C26="1 000 000 - 2 500 000 €",2500000,IF(C26="2 500 000 - 5 000 000 €",5000000,IF(C26="yli 5 000 000 €",5000000,0))))))</f>
        <v>0</v>
      </c>
      <c r="F26" s="158" t="s">
        <v>43</v>
      </c>
    </row>
    <row r="27" spans="1:6" ht="25.5" customHeight="1" x14ac:dyDescent="0.25">
      <c r="A27" s="42" t="s">
        <v>74</v>
      </c>
      <c r="B27" s="216" t="s">
        <v>146</v>
      </c>
      <c r="C27" s="217"/>
      <c r="D27" s="217"/>
      <c r="E27" s="217"/>
      <c r="F27" s="218"/>
    </row>
    <row r="28" spans="1:6" ht="25.5" customHeight="1" x14ac:dyDescent="0.25">
      <c r="A28" s="58" t="s">
        <v>32</v>
      </c>
      <c r="B28" s="164" t="str">
        <f>IF(Granskning!C27="välj från dessa...","Fyll i granskningssidan",Granskning!C27)</f>
        <v>Fyll i granskningssidan</v>
      </c>
      <c r="C28" s="112" t="s">
        <v>43</v>
      </c>
      <c r="D28" s="124">
        <f>IF(C28="0 - 50 000 €",0,IF(C28="50 000 - 200 000 €",50000,IF(C28="200 000 - 1 000 000 €",200000,IF(C28="1 000 000 - 2 500 000 €",1000000,IF(C28="2 500 000 - 5 000 000 €",2500000,IF(C28="yli 5 000 000 €",5000000,0))))))</f>
        <v>0</v>
      </c>
      <c r="E28" s="124">
        <f>IF(C28="0 - 50 000 €",50000,IF(C28="50 000 - 200 000 €",200000,IF(C28="200 000 - 1 000 000 €",1000000,IF(C28="1 000 000 - 2 500 000 €",2500000,IF(C28="2 500 000 - 5 000 000 €",5000000,IF(C28="yli 5 000 000 €",5000000,0))))))</f>
        <v>0</v>
      </c>
      <c r="F28" s="158" t="s">
        <v>43</v>
      </c>
    </row>
    <row r="29" spans="1:6" ht="25.5" customHeight="1" thickBot="1" x14ac:dyDescent="0.3">
      <c r="A29" s="45" t="s">
        <v>74</v>
      </c>
      <c r="B29" s="207" t="s">
        <v>140</v>
      </c>
      <c r="C29" s="208"/>
      <c r="D29" s="208"/>
      <c r="E29" s="208"/>
      <c r="F29" s="209"/>
    </row>
    <row r="30" spans="1:6" ht="7.5" customHeight="1" thickBot="1" x14ac:dyDescent="0.3">
      <c r="A30" s="28"/>
      <c r="B30" s="28"/>
      <c r="C30" s="29"/>
      <c r="D30" s="29"/>
      <c r="E30" s="28"/>
      <c r="F30" s="28"/>
    </row>
    <row r="31" spans="1:6" s="22" customFormat="1" ht="25.15" customHeight="1" x14ac:dyDescent="0.2">
      <c r="A31" s="156" t="s">
        <v>139</v>
      </c>
      <c r="B31" s="180" t="s">
        <v>62</v>
      </c>
      <c r="C31" s="180" t="s">
        <v>71</v>
      </c>
      <c r="D31" s="55"/>
      <c r="E31" s="56"/>
      <c r="F31" s="198" t="s">
        <v>186</v>
      </c>
    </row>
    <row r="32" spans="1:6" ht="25.5" customHeight="1" x14ac:dyDescent="0.25">
      <c r="A32" s="136" t="s">
        <v>6</v>
      </c>
      <c r="B32" s="164" t="str">
        <f>IF(Granskning!C31="välj från dessa...","Fyll i granskningssidan",Granskning!C31)</f>
        <v>Fyll i granskningssidan</v>
      </c>
      <c r="C32" s="112" t="s">
        <v>43</v>
      </c>
      <c r="D32" s="124">
        <f>IF(C32="0 - 50 000 €",0,IF(C32="50 000 - 200 000 €",50000,IF(C32="200 000 - 1 000 000 €",200000,IF(C32="1 000 000 - 2 500 000 €",1000000,IF(C32="2 500 000 - 5 000 000 €",2500000,IF(C32="yli 5 000 000 €",5000000,0))))))</f>
        <v>0</v>
      </c>
      <c r="E32" s="124">
        <f>IF(C32="0 - 50 000 €",50000,IF(C32="50 000 - 200 000 €",200000,IF(C32="200 000 - 1 000 000 €",1000000,IF(C32="1 000 000 - 2 500 000 €",2500000,IF(C32="2 500 000 - 5 000 000 €",5000000,IF(C32="yli 5 000 000 €",5000000,0))))))</f>
        <v>0</v>
      </c>
      <c r="F32" s="158" t="s">
        <v>43</v>
      </c>
    </row>
    <row r="33" spans="1:6" ht="25.5" customHeight="1" x14ac:dyDescent="0.25">
      <c r="A33" s="42" t="s">
        <v>74</v>
      </c>
      <c r="B33" s="216" t="s">
        <v>164</v>
      </c>
      <c r="C33" s="217"/>
      <c r="D33" s="217"/>
      <c r="E33" s="217"/>
      <c r="F33" s="218"/>
    </row>
    <row r="34" spans="1:6" ht="25.5" customHeight="1" x14ac:dyDescent="0.25">
      <c r="A34" s="136" t="s">
        <v>6</v>
      </c>
      <c r="B34" s="164" t="str">
        <f>IF(Granskning!C33="välj från dessa...","Fyll i granskningssidan",Granskning!C33)</f>
        <v>Fyll i granskningssidan</v>
      </c>
      <c r="C34" s="112" t="s">
        <v>43</v>
      </c>
      <c r="D34" s="124">
        <f>IF(C34="0 - 50 000 €",0,IF(C34="50 000 - 200 000 €",50000,IF(C34="200 000 - 1 000 000 €",200000,IF(C34="1 000 000 - 2 500 000 €",1000000,IF(C34="2 500 000 - 5 000 000 €",2500000,IF(C34="yli 5 000 000 €",5000000,0))))))</f>
        <v>0</v>
      </c>
      <c r="E34" s="124">
        <f>IF(C34="0 - 50 000 €",50000,IF(C34="50 000 - 200 000 €",200000,IF(C34="200 000 - 1 000 000 €",1000000,IF(C34="1 000 000 - 2 500 000 €",2500000,IF(C34="2 500 000 - 5 000 000 €",5000000,IF(C34="yli 5 000 000 €",5000000,0))))))</f>
        <v>0</v>
      </c>
      <c r="F34" s="158" t="s">
        <v>43</v>
      </c>
    </row>
    <row r="35" spans="1:6" ht="25.5" customHeight="1" thickBot="1" x14ac:dyDescent="0.3">
      <c r="A35" s="45" t="s">
        <v>74</v>
      </c>
      <c r="B35" s="207" t="s">
        <v>165</v>
      </c>
      <c r="C35" s="208"/>
      <c r="D35" s="208"/>
      <c r="E35" s="208"/>
      <c r="F35" s="209"/>
    </row>
    <row r="36" spans="1:6" ht="7.5" customHeight="1" thickBot="1" x14ac:dyDescent="0.3">
      <c r="A36" s="30"/>
      <c r="B36" s="30"/>
      <c r="C36" s="31"/>
      <c r="D36" s="31"/>
      <c r="E36" s="31"/>
      <c r="F36" s="31"/>
    </row>
    <row r="37" spans="1:6" ht="25.5" customHeight="1" x14ac:dyDescent="0.25">
      <c r="A37" s="156" t="s">
        <v>76</v>
      </c>
      <c r="B37" s="199"/>
      <c r="C37" s="157" t="s">
        <v>104</v>
      </c>
      <c r="D37" s="55"/>
      <c r="E37" s="56"/>
      <c r="F37" s="147" t="s">
        <v>75</v>
      </c>
    </row>
    <row r="38" spans="1:6" ht="25.5" customHeight="1" x14ac:dyDescent="0.25">
      <c r="A38" s="58"/>
      <c r="B38" s="69" t="s">
        <v>78</v>
      </c>
      <c r="C38" s="141">
        <f>D3+D8+D18+D20+D22+D24+D26+D28+D32+D34</f>
        <v>0</v>
      </c>
      <c r="D38" s="60"/>
      <c r="E38" s="70"/>
      <c r="F38" s="138">
        <f>IF(Basuppgifter!B5=0,0,C38/Basuppgifter!B5)</f>
        <v>0</v>
      </c>
    </row>
    <row r="39" spans="1:6" ht="25.5" customHeight="1" x14ac:dyDescent="0.25">
      <c r="A39" s="58"/>
      <c r="B39" s="69" t="s">
        <v>79</v>
      </c>
      <c r="C39" s="141">
        <f>E3+E8+E18+E20+E22+E24+E26+E28+E32+E34</f>
        <v>0</v>
      </c>
      <c r="D39" s="71"/>
      <c r="E39" s="70"/>
      <c r="F39" s="138">
        <f>IF(Basuppgifter!B5=0,0,C39/Basuppgifter!B5)</f>
        <v>0</v>
      </c>
    </row>
    <row r="40" spans="1:6" ht="25.5" customHeight="1" x14ac:dyDescent="0.25">
      <c r="A40" s="58"/>
      <c r="B40" s="69" t="s">
        <v>77</v>
      </c>
      <c r="C40" s="125">
        <v>0</v>
      </c>
      <c r="D40" s="66"/>
      <c r="E40" s="70"/>
      <c r="F40" s="138">
        <f>IF(Basuppgifter!B5=0,0,C40/Basuppgifter!B5)</f>
        <v>0</v>
      </c>
    </row>
    <row r="41" spans="1:6" ht="25.5" customHeight="1" x14ac:dyDescent="0.25">
      <c r="A41" s="58"/>
      <c r="B41" s="69" t="s">
        <v>179</v>
      </c>
      <c r="C41" s="168">
        <v>0</v>
      </c>
      <c r="D41" s="66"/>
      <c r="E41" s="70"/>
      <c r="F41" s="138">
        <f>IF(Basuppgifter!B8=0,0,C41/Basuppgifter!B8)</f>
        <v>0</v>
      </c>
    </row>
    <row r="42" spans="1:6" ht="25.5" customHeight="1" thickBot="1" x14ac:dyDescent="0.3">
      <c r="A42" s="45" t="s">
        <v>74</v>
      </c>
      <c r="B42" s="219" t="s">
        <v>141</v>
      </c>
      <c r="C42" s="220"/>
      <c r="D42" s="220"/>
      <c r="E42" s="220"/>
      <c r="F42" s="221"/>
    </row>
    <row r="43" spans="1:6" ht="45" customHeight="1" x14ac:dyDescent="0.25"/>
    <row r="44" spans="1:6" ht="25.5" customHeight="1" x14ac:dyDescent="0.25"/>
  </sheetData>
  <sheetProtection password="C6B2" sheet="1" objects="1" scenarios="1"/>
  <customSheetViews>
    <customSheetView guid="{C832707A-FBCB-42AC-9331-D934195541BA}" scale="120" showGridLines="0" hiddenColumns="1" topLeftCell="A49">
      <selection activeCell="B35" sqref="B35:F35"/>
      <pageMargins left="0.23622047244094488" right="0.23622047244094488" top="0.15748031496062992" bottom="0.15748031496062992" header="0.31496062992125984" footer="0.31496062992125984"/>
      <pageSetup paperSize="9" orientation="landscape" horizontalDpi="300" r:id="rId1"/>
    </customSheetView>
  </customSheetViews>
  <mergeCells count="10">
    <mergeCell ref="B42:F42"/>
    <mergeCell ref="B33:F33"/>
    <mergeCell ref="B27:F27"/>
    <mergeCell ref="B25:F25"/>
    <mergeCell ref="B23:F23"/>
    <mergeCell ref="B21:F21"/>
    <mergeCell ref="B19:F19"/>
    <mergeCell ref="B17:F17"/>
    <mergeCell ref="B35:F35"/>
    <mergeCell ref="B29:F29"/>
  </mergeCells>
  <phoneticPr fontId="32" type="noConversion"/>
  <conditionalFormatting sqref="F8 F18 F20 F22 F24 F26 F28 F32 F34">
    <cfRule type="expression" dxfId="79" priority="117">
      <formula>NOT(ISERROR(SEARCH("Ei vaikutusta / lyhentää muiden käyttöikää !!!",F8)))</formula>
    </cfRule>
    <cfRule type="expression" dxfId="78" priority="118">
      <formula>NOT(ISERROR(SEARCH("Ei vaikutusta / ei vaikuta muiden käyttöikään",F8)))</formula>
    </cfRule>
    <cfRule type="expression" dxfId="77" priority="119">
      <formula>NOT(ISERROR(SEARCH("Käyttöikä pitenee / ei vaikuta muiden käyttöikään",F8)))</formula>
    </cfRule>
    <cfRule type="expression" dxfId="76" priority="120">
      <formula>NOT(ISERROR(SEARCH("Käyttöikä pitenee / pidentää muiden käyttöikää",F8)))</formula>
    </cfRule>
    <cfRule type="expression" dxfId="75" priority="121">
      <formula>NOT(ISERROR(SEARCH("Käyttöikä alkaa alusta / ei vaikuta muiden käyttöikään",F8)))</formula>
    </cfRule>
    <cfRule type="expression" dxfId="74" priority="122">
      <formula>NOT(ISERROR(SEARCH("Käyttöikä alkaa alusta / pidentää muiden käyttöikää",F8)))</formula>
    </cfRule>
  </conditionalFormatting>
  <conditionalFormatting sqref="F40">
    <cfRule type="cellIs" dxfId="73" priority="114" operator="between">
      <formula>1000</formula>
      <formula>2000</formula>
    </cfRule>
    <cfRule type="cellIs" dxfId="72" priority="116" operator="greaterThan">
      <formula>2000</formula>
    </cfRule>
  </conditionalFormatting>
  <conditionalFormatting sqref="F38:F41">
    <cfRule type="cellIs" dxfId="71" priority="112" operator="greaterThan">
      <formula>2000</formula>
    </cfRule>
    <cfRule type="cellIs" dxfId="70" priority="113" operator="between">
      <formula>1000</formula>
      <formula>2000</formula>
    </cfRule>
  </conditionalFormatting>
  <conditionalFormatting sqref="C40">
    <cfRule type="cellIs" dxfId="69" priority="55" operator="greaterThan">
      <formula>$C$41</formula>
    </cfRule>
  </conditionalFormatting>
  <conditionalFormatting sqref="F8">
    <cfRule type="containsText" dxfId="68" priority="50" operator="containsText" text="Brukstiden börjar om från början / påverkar inte den övriga brukstiden ">
      <formula>NOT(ISERROR(SEARCH("Brukstiden börjar om från början / påverkar inte den övriga brukstiden ",F8)))</formula>
    </cfRule>
    <cfRule type="containsText" dxfId="67" priority="51" operator="containsText" text="Brukstiden förlängs / förlänger den övriga brukstiden ">
      <formula>NOT(ISERROR(SEARCH("Brukstiden förlängs / förlänger den övriga brukstiden ",F8)))</formula>
    </cfRule>
    <cfRule type="containsText" dxfId="66" priority="52" operator="containsText" text="Burkstiden förlängs /  påverkar inte den övriga brukstiden ">
      <formula>NOT(ISERROR(SEARCH("Burkstiden förlängs /  påverkar inte den övriga brukstiden ",F8)))</formula>
    </cfRule>
    <cfRule type="containsText" dxfId="65" priority="53" operator="containsText" text="Ingen inverkan / Förkortar inte den övriga brukstiden ">
      <formula>NOT(ISERROR(SEARCH("Ingen inverkan / Förkortar inte den övriga brukstiden ",F8)))</formula>
    </cfRule>
    <cfRule type="containsText" dxfId="64" priority="54" operator="containsText" text="Ingen inverkan / förkortar den övriga brukstiden ">
      <formula>NOT(ISERROR(SEARCH("Ingen inverkan / förkortar den övriga brukstiden ",F8)))</formula>
    </cfRule>
    <cfRule type="containsText" dxfId="63" priority="49" operator="containsText" text="Brukstiden börjar om från början / ökar brukstiden ">
      <formula>NOT(ISERROR(SEARCH("Brukstiden börjar om från början / ökar brukstiden ",F8)))</formula>
    </cfRule>
  </conditionalFormatting>
  <conditionalFormatting sqref="F18">
    <cfRule type="containsText" dxfId="62" priority="43" operator="containsText" text="Brukstiden börjar om från början / ökar brukstiden ">
      <formula>NOT(ISERROR(SEARCH("Brukstiden börjar om från början / ökar brukstiden ",F18)))</formula>
    </cfRule>
    <cfRule type="containsText" dxfId="61" priority="44" operator="containsText" text="Brukstiden börjar om från början / påverkar inte den övriga brukstiden ">
      <formula>NOT(ISERROR(SEARCH("Brukstiden börjar om från början / påverkar inte den övriga brukstiden ",F18)))</formula>
    </cfRule>
    <cfRule type="containsText" dxfId="60" priority="45" operator="containsText" text="Brukstiden förlängs / förlänger den övriga brukstiden ">
      <formula>NOT(ISERROR(SEARCH("Brukstiden förlängs / förlänger den övriga brukstiden ",F18)))</formula>
    </cfRule>
    <cfRule type="containsText" dxfId="59" priority="46" operator="containsText" text="Burkstiden förlängs /  påverkar inte den övriga brukstiden ">
      <formula>NOT(ISERROR(SEARCH("Burkstiden förlängs /  påverkar inte den övriga brukstiden ",F18)))</formula>
    </cfRule>
    <cfRule type="containsText" dxfId="58" priority="47" operator="containsText" text="Ingen inverkan / Förkortar inte den övriga brukstiden ">
      <formula>NOT(ISERROR(SEARCH("Ingen inverkan / Förkortar inte den övriga brukstiden ",F18)))</formula>
    </cfRule>
    <cfRule type="containsText" dxfId="57" priority="48" operator="containsText" text="Ingen inverkan / förkortar den övriga brukstiden ">
      <formula>NOT(ISERROR(SEARCH("Ingen inverkan / förkortar den övriga brukstiden ",F18)))</formula>
    </cfRule>
  </conditionalFormatting>
  <conditionalFormatting sqref="F20">
    <cfRule type="containsText" dxfId="56" priority="37" operator="containsText" text="Brukstiden börjar om från början / ökar brukstiden ">
      <formula>NOT(ISERROR(SEARCH("Brukstiden börjar om från början / ökar brukstiden ",F20)))</formula>
    </cfRule>
    <cfRule type="containsText" dxfId="55" priority="38" operator="containsText" text="Brukstiden börjar om från början / påverkar inte den övriga brukstiden ">
      <formula>NOT(ISERROR(SEARCH("Brukstiden börjar om från början / påverkar inte den övriga brukstiden ",F20)))</formula>
    </cfRule>
    <cfRule type="containsText" dxfId="54" priority="39" operator="containsText" text="Brukstiden förlängs / förlänger den övriga brukstiden ">
      <formula>NOT(ISERROR(SEARCH("Brukstiden förlängs / förlänger den övriga brukstiden ",F20)))</formula>
    </cfRule>
    <cfRule type="containsText" dxfId="53" priority="40" operator="containsText" text="Burkstiden förlängs /  påverkar inte den övriga brukstiden ">
      <formula>NOT(ISERROR(SEARCH("Burkstiden förlängs /  påverkar inte den övriga brukstiden ",F20)))</formula>
    </cfRule>
    <cfRule type="containsText" dxfId="52" priority="41" operator="containsText" text="Ingen inverkan / Förkortar inte den övriga brukstiden ">
      <formula>NOT(ISERROR(SEARCH("Ingen inverkan / Förkortar inte den övriga brukstiden ",F20)))</formula>
    </cfRule>
    <cfRule type="containsText" dxfId="51" priority="42" operator="containsText" text="Ingen inverkan / förkortar den övriga brukstiden ">
      <formula>NOT(ISERROR(SEARCH("Ingen inverkan / förkortar den övriga brukstiden ",F20)))</formula>
    </cfRule>
  </conditionalFormatting>
  <conditionalFormatting sqref="F22">
    <cfRule type="containsText" dxfId="50" priority="31" operator="containsText" text="Brukstiden börjar om från början / ökar brukstiden ">
      <formula>NOT(ISERROR(SEARCH("Brukstiden börjar om från början / ökar brukstiden ",F22)))</formula>
    </cfRule>
    <cfRule type="containsText" dxfId="49" priority="32" operator="containsText" text="Brukstiden börjar om från början / påverkar inte den övriga brukstiden ">
      <formula>NOT(ISERROR(SEARCH("Brukstiden börjar om från början / påverkar inte den övriga brukstiden ",F22)))</formula>
    </cfRule>
    <cfRule type="containsText" dxfId="48" priority="33" operator="containsText" text="Brukstiden förlängs / förlänger den övriga brukstiden ">
      <formula>NOT(ISERROR(SEARCH("Brukstiden förlängs / förlänger den övriga brukstiden ",F22)))</formula>
    </cfRule>
    <cfRule type="containsText" dxfId="47" priority="34" operator="containsText" text="Burkstiden förlängs /  påverkar inte den övriga brukstiden ">
      <formula>NOT(ISERROR(SEARCH("Burkstiden förlängs /  påverkar inte den övriga brukstiden ",F22)))</formula>
    </cfRule>
    <cfRule type="containsText" dxfId="46" priority="35" operator="containsText" text="Ingen inverkan / Förkortar inte den övriga brukstiden ">
      <formula>NOT(ISERROR(SEARCH("Ingen inverkan / Förkortar inte den övriga brukstiden ",F22)))</formula>
    </cfRule>
    <cfRule type="containsText" dxfId="45" priority="36" operator="containsText" text="Ingen inverkan / förkortar den övriga brukstiden ">
      <formula>NOT(ISERROR(SEARCH("Ingen inverkan / förkortar den övriga brukstiden ",F22)))</formula>
    </cfRule>
  </conditionalFormatting>
  <conditionalFormatting sqref="F24">
    <cfRule type="containsText" dxfId="44" priority="25" operator="containsText" text="Brukstiden börjar om från början / ökar brukstiden ">
      <formula>NOT(ISERROR(SEARCH("Brukstiden börjar om från början / ökar brukstiden ",F24)))</formula>
    </cfRule>
    <cfRule type="containsText" dxfId="43" priority="26" operator="containsText" text="Brukstiden börjar om från början / påverkar inte den övriga brukstiden ">
      <formula>NOT(ISERROR(SEARCH("Brukstiden börjar om från början / påverkar inte den övriga brukstiden ",F24)))</formula>
    </cfRule>
    <cfRule type="containsText" dxfId="42" priority="27" operator="containsText" text="Brukstiden förlängs / förlänger den övriga brukstiden ">
      <formula>NOT(ISERROR(SEARCH("Brukstiden förlängs / förlänger den övriga brukstiden ",F24)))</formula>
    </cfRule>
    <cfRule type="containsText" dxfId="41" priority="28" operator="containsText" text="Burkstiden förlängs /  påverkar inte den övriga brukstiden ">
      <formula>NOT(ISERROR(SEARCH("Burkstiden förlängs /  påverkar inte den övriga brukstiden ",F24)))</formula>
    </cfRule>
    <cfRule type="containsText" dxfId="40" priority="29" operator="containsText" text="Ingen inverkan / Förkortar inte den övriga brukstiden ">
      <formula>NOT(ISERROR(SEARCH("Ingen inverkan / Förkortar inte den övriga brukstiden ",F24)))</formula>
    </cfRule>
    <cfRule type="containsText" dxfId="39" priority="30" operator="containsText" text="Ingen inverkan / förkortar den övriga brukstiden ">
      <formula>NOT(ISERROR(SEARCH("Ingen inverkan / förkortar den övriga brukstiden ",F24)))</formula>
    </cfRule>
  </conditionalFormatting>
  <conditionalFormatting sqref="F26">
    <cfRule type="containsText" dxfId="38" priority="19" operator="containsText" text="Brukstiden börjar om från början / ökar brukstiden ">
      <formula>NOT(ISERROR(SEARCH("Brukstiden börjar om från början / ökar brukstiden ",F26)))</formula>
    </cfRule>
    <cfRule type="containsText" dxfId="37" priority="20" operator="containsText" text="Brukstiden börjar om från början / påverkar inte den övriga brukstiden ">
      <formula>NOT(ISERROR(SEARCH("Brukstiden börjar om från början / påverkar inte den övriga brukstiden ",F26)))</formula>
    </cfRule>
    <cfRule type="containsText" dxfId="36" priority="21" operator="containsText" text="Brukstiden förlängs / förlänger den övriga brukstiden ">
      <formula>NOT(ISERROR(SEARCH("Brukstiden förlängs / förlänger den övriga brukstiden ",F26)))</formula>
    </cfRule>
    <cfRule type="containsText" dxfId="35" priority="22" operator="containsText" text="Burkstiden förlängs /  påverkar inte den övriga brukstiden ">
      <formula>NOT(ISERROR(SEARCH("Burkstiden förlängs /  påverkar inte den övriga brukstiden ",F26)))</formula>
    </cfRule>
    <cfRule type="containsText" dxfId="34" priority="23" operator="containsText" text="Ingen inverkan / Förkortar inte den övriga brukstiden ">
      <formula>NOT(ISERROR(SEARCH("Ingen inverkan / Förkortar inte den övriga brukstiden ",F26)))</formula>
    </cfRule>
    <cfRule type="containsText" dxfId="33" priority="24" operator="containsText" text="Ingen inverkan / förkortar den övriga brukstiden ">
      <formula>NOT(ISERROR(SEARCH("Ingen inverkan / förkortar den övriga brukstiden ",F26)))</formula>
    </cfRule>
  </conditionalFormatting>
  <conditionalFormatting sqref="F28">
    <cfRule type="containsText" dxfId="32" priority="13" operator="containsText" text="Brukstiden börjar om från början / ökar brukstiden ">
      <formula>NOT(ISERROR(SEARCH("Brukstiden börjar om från början / ökar brukstiden ",F28)))</formula>
    </cfRule>
    <cfRule type="containsText" dxfId="31" priority="14" operator="containsText" text="Brukstiden börjar om från början / påverkar inte den övriga brukstiden ">
      <formula>NOT(ISERROR(SEARCH("Brukstiden börjar om från början / påverkar inte den övriga brukstiden ",F28)))</formula>
    </cfRule>
    <cfRule type="containsText" dxfId="30" priority="15" operator="containsText" text="Brukstiden förlängs / förlänger den övriga brukstiden ">
      <formula>NOT(ISERROR(SEARCH("Brukstiden förlängs / förlänger den övriga brukstiden ",F28)))</formula>
    </cfRule>
    <cfRule type="containsText" dxfId="29" priority="16" operator="containsText" text="Burkstiden förlängs /  påverkar inte den övriga brukstiden ">
      <formula>NOT(ISERROR(SEARCH("Burkstiden förlängs /  påverkar inte den övriga brukstiden ",F28)))</formula>
    </cfRule>
    <cfRule type="containsText" dxfId="28" priority="17" operator="containsText" text="Ingen inverkan / Förkortar inte den övriga brukstiden ">
      <formula>NOT(ISERROR(SEARCH("Ingen inverkan / Förkortar inte den övriga brukstiden ",F28)))</formula>
    </cfRule>
    <cfRule type="containsText" dxfId="27" priority="18" operator="containsText" text="Ingen inverkan / förkortar den övriga brukstiden ">
      <formula>NOT(ISERROR(SEARCH("Ingen inverkan / förkortar den övriga brukstiden ",F28)))</formula>
    </cfRule>
  </conditionalFormatting>
  <conditionalFormatting sqref="F32">
    <cfRule type="containsText" dxfId="26" priority="7" operator="containsText" text="Brukstiden börjar om från början / ökar brukstiden ">
      <formula>NOT(ISERROR(SEARCH("Brukstiden börjar om från början / ökar brukstiden ",F32)))</formula>
    </cfRule>
    <cfRule type="containsText" dxfId="25" priority="8" operator="containsText" text="Brukstiden börjar om från början / påverkar inte den övriga brukstiden ">
      <formula>NOT(ISERROR(SEARCH("Brukstiden börjar om från början / påverkar inte den övriga brukstiden ",F32)))</formula>
    </cfRule>
    <cfRule type="containsText" dxfId="24" priority="9" operator="containsText" text="Brukstiden förlängs / förlänger den övriga brukstiden ">
      <formula>NOT(ISERROR(SEARCH("Brukstiden förlängs / förlänger den övriga brukstiden ",F32)))</formula>
    </cfRule>
    <cfRule type="containsText" dxfId="23" priority="10" operator="containsText" text="Burkstiden förlängs /  påverkar inte den övriga brukstiden ">
      <formula>NOT(ISERROR(SEARCH("Burkstiden förlängs /  påverkar inte den övriga brukstiden ",F32)))</formula>
    </cfRule>
    <cfRule type="containsText" dxfId="22" priority="11" operator="containsText" text="Ingen inverkan / Förkortar inte den övriga brukstiden ">
      <formula>NOT(ISERROR(SEARCH("Ingen inverkan / Förkortar inte den övriga brukstiden ",F32)))</formula>
    </cfRule>
    <cfRule type="containsText" dxfId="21" priority="12" operator="containsText" text="Ingen inverkan / förkortar den övriga brukstiden ">
      <formula>NOT(ISERROR(SEARCH("Ingen inverkan / förkortar den övriga brukstiden ",F32)))</formula>
    </cfRule>
  </conditionalFormatting>
  <conditionalFormatting sqref="F34">
    <cfRule type="containsText" dxfId="20" priority="1" operator="containsText" text="Brukstiden börjar om från början / ökar brukstiden ">
      <formula>NOT(ISERROR(SEARCH("Brukstiden börjar om från början / ökar brukstiden ",F34)))</formula>
    </cfRule>
    <cfRule type="containsText" dxfId="19" priority="2" operator="containsText" text="Brukstiden börjar om från början / påverkar inte den övriga brukstiden ">
      <formula>NOT(ISERROR(SEARCH("Brukstiden börjar om från början / påverkar inte den övriga brukstiden ",F34)))</formula>
    </cfRule>
    <cfRule type="containsText" dxfId="18" priority="3" operator="containsText" text="Brukstiden förlängs / förlänger den övriga brukstiden ">
      <formula>NOT(ISERROR(SEARCH("Brukstiden förlängs / förlänger den övriga brukstiden ",F34)))</formula>
    </cfRule>
    <cfRule type="containsText" dxfId="17" priority="4" operator="containsText" text="Burkstiden förlängs /  påverkar inte den övriga brukstiden ">
      <formula>NOT(ISERROR(SEARCH("Burkstiden förlängs /  påverkar inte den övriga brukstiden ",F34)))</formula>
    </cfRule>
    <cfRule type="containsText" dxfId="16" priority="5" operator="containsText" text="Ingen inverkan / Förkortar inte den övriga brukstiden ">
      <formula>NOT(ISERROR(SEARCH("Ingen inverkan / Förkortar inte den övriga brukstiden ",F34)))</formula>
    </cfRule>
    <cfRule type="containsText" dxfId="15" priority="6" operator="containsText" text="Ingen inverkan / förkortar den övriga brukstiden ">
      <formula>NOT(ISERROR(SEARCH("Ingen inverkan / förkortar den övriga brukstiden ",F34)))</formula>
    </cfRule>
  </conditionalFormatting>
  <dataValidations count="2">
    <dataValidation type="list" allowBlank="1" showInputMessage="1" showErrorMessage="1" sqref="C8 C34 C28 C26 C24 C22 C20 C18 C32">
      <formula1>$C$9:$C$16</formula1>
    </dataValidation>
    <dataValidation type="list" allowBlank="1" showInputMessage="1" showErrorMessage="1" sqref="F8 F32 F28 F26 F24 F22 F20 F18 F34">
      <formula1>$F$9:$F$15</formula1>
    </dataValidation>
  </dataValidations>
  <pageMargins left="0.19685039370078741" right="0.19685039370078741" top="0.19685039370078741" bottom="0.19685039370078741" header="0" footer="0"/>
  <pageSetup paperSize="9" orientation="portrait" horizontalDpi="300" r:id="rId2"/>
  <drawing r:id="rId3"/>
  <legacyDrawing r:id="rId4"/>
  <extLst>
    <ext xmlns:mx="http://schemas.microsoft.com/office/mac/excel/2008/main" uri="http://schemas.microsoft.com/office/mac/excel/2008/main">
      <mx:PLV Mode="0" OnePage="0" WScale="0"/>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ul4" enableFormatConditionsCalculation="0"/>
  <dimension ref="A1:M47"/>
  <sheetViews>
    <sheetView showGridLines="0" zoomScaleNormal="100" zoomScalePageLayoutView="120" workbookViewId="0">
      <selection activeCell="B9" sqref="B9"/>
    </sheetView>
  </sheetViews>
  <sheetFormatPr defaultColWidth="8.85546875" defaultRowHeight="15" x14ac:dyDescent="0.25"/>
  <cols>
    <col min="1" max="1" width="20.42578125" customWidth="1"/>
    <col min="2" max="5" width="19.85546875" customWidth="1"/>
    <col min="6" max="6" width="9.42578125" hidden="1" customWidth="1"/>
    <col min="7" max="9" width="9.28515625" hidden="1" customWidth="1"/>
    <col min="10" max="10" width="19.42578125" hidden="1" customWidth="1"/>
    <col min="11" max="11" width="20.140625" hidden="1" customWidth="1"/>
    <col min="12" max="12" width="19.7109375" customWidth="1"/>
    <col min="13" max="13" width="9.28515625" customWidth="1"/>
  </cols>
  <sheetData>
    <row r="1" spans="1:13" ht="18" customHeight="1" x14ac:dyDescent="0.25">
      <c r="A1" s="36" t="s">
        <v>7</v>
      </c>
      <c r="B1" s="72"/>
      <c r="C1" s="72"/>
      <c r="D1" s="21"/>
      <c r="E1" s="97" t="s">
        <v>11</v>
      </c>
      <c r="F1" s="1"/>
      <c r="G1" s="1"/>
      <c r="H1" s="1"/>
    </row>
    <row r="2" spans="1:13" ht="15.75" customHeight="1" x14ac:dyDescent="0.25">
      <c r="A2" s="171" t="s">
        <v>129</v>
      </c>
      <c r="B2" s="73"/>
      <c r="C2" s="73"/>
      <c r="D2" s="74"/>
      <c r="E2" s="98">
        <f ca="1">NOW()</f>
        <v>41407.402012615741</v>
      </c>
      <c r="F2" s="1"/>
      <c r="G2" s="1"/>
      <c r="H2" s="1"/>
    </row>
    <row r="3" spans="1:13" ht="15" customHeight="1" x14ac:dyDescent="0.25">
      <c r="A3" s="43" t="s">
        <v>37</v>
      </c>
      <c r="B3" s="140" t="str">
        <f>Basuppgifter!B3</f>
        <v xml:space="preserve"> </v>
      </c>
      <c r="C3" s="88"/>
      <c r="D3" s="88"/>
      <c r="E3" s="239" t="s">
        <v>38</v>
      </c>
      <c r="F3" s="1"/>
      <c r="G3" s="1"/>
      <c r="H3" s="1"/>
    </row>
    <row r="4" spans="1:13" ht="15" customHeight="1" x14ac:dyDescent="0.25">
      <c r="A4" s="32"/>
      <c r="B4" s="34"/>
      <c r="C4" s="34"/>
      <c r="D4" s="34"/>
      <c r="E4" s="132" t="str">
        <f>Basuppgifter!D4</f>
        <v>datum</v>
      </c>
      <c r="F4" s="1"/>
      <c r="G4" s="1"/>
      <c r="H4" s="1"/>
    </row>
    <row r="5" spans="1:13" ht="15" customHeight="1" thickBot="1" x14ac:dyDescent="0.3">
      <c r="A5" s="75"/>
      <c r="B5" s="51"/>
      <c r="C5" s="51"/>
      <c r="D5" s="51"/>
      <c r="E5" s="139" t="str">
        <f>Basuppgifter!D5</f>
        <v>namn</v>
      </c>
      <c r="F5" s="1"/>
      <c r="G5" s="1"/>
      <c r="H5" s="1"/>
    </row>
    <row r="6" spans="1:13" ht="14.45" customHeight="1" thickBot="1" x14ac:dyDescent="0.3">
      <c r="A6" s="86" t="s">
        <v>115</v>
      </c>
      <c r="B6" s="86"/>
      <c r="C6" s="26"/>
      <c r="D6" s="26"/>
      <c r="F6" s="1"/>
      <c r="G6" s="1"/>
      <c r="H6" s="1"/>
      <c r="L6" s="3"/>
    </row>
    <row r="7" spans="1:13" ht="12.75" customHeight="1" x14ac:dyDescent="0.25">
      <c r="A7" s="225" t="s">
        <v>80</v>
      </c>
      <c r="B7" s="227" t="s">
        <v>81</v>
      </c>
      <c r="C7" s="227" t="s">
        <v>151</v>
      </c>
      <c r="D7" s="227"/>
      <c r="E7" s="229"/>
      <c r="F7" s="1"/>
      <c r="G7" s="1"/>
      <c r="H7" s="1"/>
      <c r="L7" s="14"/>
    </row>
    <row r="8" spans="1:13" ht="12.75" customHeight="1" x14ac:dyDescent="0.25">
      <c r="A8" s="226"/>
      <c r="B8" s="228"/>
      <c r="C8" s="170" t="s">
        <v>84</v>
      </c>
      <c r="D8" s="59" t="s">
        <v>82</v>
      </c>
      <c r="E8" s="61" t="s">
        <v>83</v>
      </c>
      <c r="F8" s="6"/>
      <c r="G8" s="6"/>
      <c r="H8" s="1"/>
      <c r="L8" s="4"/>
    </row>
    <row r="9" spans="1:13" ht="25.5" customHeight="1" x14ac:dyDescent="0.25">
      <c r="A9" s="46"/>
      <c r="B9" s="112" t="s">
        <v>43</v>
      </c>
      <c r="C9" s="112" t="s">
        <v>43</v>
      </c>
      <c r="D9" s="112" t="s">
        <v>43</v>
      </c>
      <c r="E9" s="126" t="s">
        <v>43</v>
      </c>
      <c r="F9" s="7"/>
      <c r="G9" s="6"/>
      <c r="H9" s="7"/>
      <c r="L9" s="15"/>
      <c r="M9" s="162"/>
    </row>
    <row r="10" spans="1:13" ht="25.5" hidden="1" customHeight="1" x14ac:dyDescent="0.25">
      <c r="A10" s="46"/>
      <c r="B10" s="114" t="s">
        <v>43</v>
      </c>
      <c r="C10" s="114" t="s">
        <v>43</v>
      </c>
      <c r="D10" s="114" t="s">
        <v>43</v>
      </c>
      <c r="E10" s="115" t="s">
        <v>43</v>
      </c>
      <c r="F10" s="10"/>
      <c r="G10" s="10"/>
      <c r="H10" s="7"/>
      <c r="L10" s="114"/>
      <c r="M10" s="162"/>
    </row>
    <row r="11" spans="1:13" ht="25.5" hidden="1" customHeight="1" x14ac:dyDescent="0.25">
      <c r="A11" s="46"/>
      <c r="B11" s="129" t="s">
        <v>85</v>
      </c>
      <c r="C11" s="129" t="s">
        <v>85</v>
      </c>
      <c r="D11" s="129" t="s">
        <v>85</v>
      </c>
      <c r="E11" s="121" t="s">
        <v>87</v>
      </c>
      <c r="F11" s="10"/>
      <c r="G11" s="10"/>
      <c r="H11" s="7"/>
      <c r="L11" s="120"/>
      <c r="M11" s="162"/>
    </row>
    <row r="12" spans="1:13" ht="25.5" hidden="1" customHeight="1" x14ac:dyDescent="0.25">
      <c r="A12" s="46"/>
      <c r="B12" s="128" t="s">
        <v>88</v>
      </c>
      <c r="C12" s="128" t="s">
        <v>88</v>
      </c>
      <c r="D12" s="128" t="s">
        <v>88</v>
      </c>
      <c r="E12" s="121" t="s">
        <v>90</v>
      </c>
      <c r="F12" s="10"/>
      <c r="G12" s="10"/>
      <c r="H12" s="7"/>
      <c r="L12" s="120"/>
      <c r="M12" s="162"/>
    </row>
    <row r="13" spans="1:13" ht="31.5" hidden="1" customHeight="1" x14ac:dyDescent="0.25">
      <c r="A13" s="46"/>
      <c r="B13" s="128" t="s">
        <v>86</v>
      </c>
      <c r="C13" s="128" t="s">
        <v>86</v>
      </c>
      <c r="D13" s="128" t="s">
        <v>86</v>
      </c>
      <c r="E13" s="119" t="s">
        <v>182</v>
      </c>
      <c r="F13" s="7"/>
      <c r="G13" s="10"/>
      <c r="H13" s="7"/>
      <c r="L13" s="162"/>
      <c r="M13" s="162"/>
    </row>
    <row r="14" spans="1:13" ht="25.5" hidden="1" customHeight="1" x14ac:dyDescent="0.25">
      <c r="A14" s="46"/>
      <c r="B14" s="127" t="s">
        <v>89</v>
      </c>
      <c r="C14" s="127" t="s">
        <v>89</v>
      </c>
      <c r="D14" s="127" t="s">
        <v>89</v>
      </c>
      <c r="E14" s="117" t="s">
        <v>91</v>
      </c>
      <c r="F14" s="7"/>
      <c r="G14" s="10"/>
      <c r="H14" s="7"/>
      <c r="L14" s="162"/>
      <c r="M14" s="162"/>
    </row>
    <row r="15" spans="1:13" ht="25.5" customHeight="1" thickBot="1" x14ac:dyDescent="0.3">
      <c r="A15" s="45" t="s">
        <v>54</v>
      </c>
      <c r="B15" s="208" t="s">
        <v>152</v>
      </c>
      <c r="C15" s="208"/>
      <c r="D15" s="208"/>
      <c r="E15" s="209"/>
      <c r="F15" s="90"/>
      <c r="G15" s="6"/>
      <c r="H15" s="1"/>
    </row>
    <row r="16" spans="1:13" ht="7.5" customHeight="1" thickBot="1" x14ac:dyDescent="0.3">
      <c r="A16" s="27"/>
      <c r="B16" s="27"/>
      <c r="C16" s="27"/>
      <c r="D16" s="27"/>
      <c r="E16" s="30"/>
      <c r="F16" s="233" t="s">
        <v>92</v>
      </c>
      <c r="G16" s="234"/>
      <c r="H16" s="235" t="s">
        <v>93</v>
      </c>
      <c r="I16" s="233"/>
    </row>
    <row r="17" spans="1:12" ht="25.5" customHeight="1" x14ac:dyDescent="0.25">
      <c r="A17" s="154" t="s">
        <v>94</v>
      </c>
      <c r="B17" s="231" t="s">
        <v>92</v>
      </c>
      <c r="C17" s="229"/>
      <c r="D17" s="232" t="s">
        <v>93</v>
      </c>
      <c r="E17" s="229"/>
      <c r="F17" s="2" t="s">
        <v>116</v>
      </c>
      <c r="G17" s="2" t="s">
        <v>117</v>
      </c>
      <c r="H17" s="11" t="s">
        <v>116</v>
      </c>
      <c r="I17" s="2" t="s">
        <v>117</v>
      </c>
    </row>
    <row r="18" spans="1:12" s="150" customFormat="1" ht="13.9" customHeight="1" x14ac:dyDescent="0.25">
      <c r="A18" s="155"/>
      <c r="B18" s="148" t="s">
        <v>100</v>
      </c>
      <c r="C18" s="61" t="s">
        <v>101</v>
      </c>
      <c r="D18" s="165" t="s">
        <v>100</v>
      </c>
      <c r="E18" s="61" t="s">
        <v>101</v>
      </c>
      <c r="F18" s="152"/>
      <c r="G18" s="152"/>
      <c r="H18" s="153"/>
      <c r="I18" s="152"/>
      <c r="J18" s="9" t="s">
        <v>43</v>
      </c>
      <c r="K18" s="9" t="s">
        <v>43</v>
      </c>
    </row>
    <row r="19" spans="1:12" ht="25.5" customHeight="1" x14ac:dyDescent="0.25">
      <c r="A19" s="159" t="s">
        <v>95</v>
      </c>
      <c r="B19" s="166" t="s">
        <v>43</v>
      </c>
      <c r="C19" s="158" t="s">
        <v>43</v>
      </c>
      <c r="D19" s="166" t="s">
        <v>43</v>
      </c>
      <c r="E19" s="158" t="s">
        <v>43</v>
      </c>
      <c r="F19" s="8">
        <f>IF(C19="0 - 50 000 €",0,IF(C19="50 000 - 200 000 €",50000,IF(C19="200 000 - 1 000 000 €",200000,IF(C19="1 000 000 - 2 500 000 €",1000000,IF(C19="2 500 000 - 5 000 000 €",2500000,IF(C19="yli 5 000 000 €",5000000,0))))))</f>
        <v>0</v>
      </c>
      <c r="G19" s="8">
        <f>IF(C19="0 - 50 000 €",50000,IF(C19="50 000 - 200 000 €",200000,IF(C19="200 000 - 1 000 000 €",1000000,IF(C19="1 000 000 - 2 500 000 €",2500000,IF(C19="2 500 000 - 5 000 000 €",5000000,IF(C19="yli 5 000 000 €",5000000,0))))))</f>
        <v>0</v>
      </c>
      <c r="H19" s="12">
        <f>IF(E19="0 - 50 000 €",0,IF(E19="50 000 - 200 000 €",50000,IF(E19="200 000 - 1 000 000 €",200000,IF(E19="1 000 000 - 2 500 000 €",1000000,IF(E19="2 500 000 - 5 000 000 €",2500000,IF(E19="yli 5 000 000 €",5000000,0))))))</f>
        <v>0</v>
      </c>
      <c r="I19" s="8">
        <f>IF(E19="0 - 50 000 €",50000,IF(E19="50 000 - 200 000 €",200000,IF(E19="200 000 - 1 000 000 €",1000000,IF(E19="1 000 000 - 2 500 000 €",2500000,IF(E19="2 500 000 - 5 000 000 €",5000000,IF(E19="yli 5 000 000 €",5000000,0))))))</f>
        <v>0</v>
      </c>
      <c r="J19" s="9" t="s">
        <v>118</v>
      </c>
      <c r="K19" s="9" t="s">
        <v>0</v>
      </c>
    </row>
    <row r="20" spans="1:12" ht="25.5" customHeight="1" x14ac:dyDescent="0.25">
      <c r="A20" s="42" t="s">
        <v>54</v>
      </c>
      <c r="B20" s="230" t="s">
        <v>99</v>
      </c>
      <c r="C20" s="223"/>
      <c r="D20" s="222" t="s">
        <v>102</v>
      </c>
      <c r="E20" s="223"/>
      <c r="F20" s="92"/>
      <c r="G20" s="5"/>
      <c r="H20" s="13"/>
      <c r="I20" s="5"/>
      <c r="J20" s="9" t="s">
        <v>55</v>
      </c>
      <c r="K20" s="9" t="s">
        <v>1</v>
      </c>
    </row>
    <row r="21" spans="1:12" ht="25.5" customHeight="1" x14ac:dyDescent="0.25">
      <c r="A21" s="159" t="s">
        <v>96</v>
      </c>
      <c r="B21" s="166" t="s">
        <v>43</v>
      </c>
      <c r="C21" s="158" t="s">
        <v>43</v>
      </c>
      <c r="D21" s="166" t="s">
        <v>43</v>
      </c>
      <c r="E21" s="158" t="s">
        <v>43</v>
      </c>
      <c r="F21" s="8">
        <f>IF(C21="0 - 50 000 €",0,IF(C21="50 000 - 200 000 €",50000,IF(C21="200 000 - 1 000 000 €",200000,IF(C21="1 000 000 - 2 500 000 €",1000000,IF(C21="2 500 000 - 5 000 000 €",2500000,IF(C21="yli 5 000 000 €",5000000,0))))))</f>
        <v>0</v>
      </c>
      <c r="G21" s="8">
        <f>IF(C21="0 - 50 000 €",50000,IF(C21="50 000 - 200 000 €",200000,IF(C21="200 000 - 1 000 000 €",1000000,IF(C21="1 000 000 - 2 500 000 €",2500000,IF(C21="2 500 000 - 5 000 000 €",5000000,IF(C21="yli 5 000 000 €",5000000,0))))))</f>
        <v>0</v>
      </c>
      <c r="H21" s="12">
        <f>IF(E21="0 - 50 000 €",0,IF(E21="50 000 - 200 000 €",50000,IF(E21="200 000 - 1 000 000 €",200000,IF(E21="1 000 000 - 2 500 000 €",1000000,IF(E21="2 500 000 - 5 000 000 €",2500000,IF(E21="yli 5 000 000 €",5000000,0))))))</f>
        <v>0</v>
      </c>
      <c r="I21" s="8">
        <f>IF(E21="0 - 50 000 €",50000,IF(E21="50 000 - 200 000 €",200000,IF(E21="200 000 - 1 000 000 €",1000000,IF(E21="1 000 000 - 2 500 000 €",2500000,IF(E21="2 500 000 - 5 000 000 €",5000000,IF(E21="yli 5 000 000 €",5000000,0))))))</f>
        <v>0</v>
      </c>
      <c r="J21" s="9" t="s">
        <v>28</v>
      </c>
      <c r="K21" s="9" t="s">
        <v>2</v>
      </c>
    </row>
    <row r="22" spans="1:12" ht="25.5" customHeight="1" x14ac:dyDescent="0.25">
      <c r="A22" s="42" t="s">
        <v>54</v>
      </c>
      <c r="B22" s="230" t="s">
        <v>99</v>
      </c>
      <c r="C22" s="223"/>
      <c r="D22" s="222" t="s">
        <v>102</v>
      </c>
      <c r="E22" s="223"/>
      <c r="F22" s="92"/>
      <c r="G22" s="5"/>
      <c r="H22" s="13"/>
      <c r="I22" s="5"/>
      <c r="J22" s="9" t="s">
        <v>119</v>
      </c>
      <c r="K22" s="9" t="s">
        <v>3</v>
      </c>
    </row>
    <row r="23" spans="1:12" ht="25.5" customHeight="1" x14ac:dyDescent="0.25">
      <c r="A23" s="159" t="s">
        <v>97</v>
      </c>
      <c r="B23" s="166" t="s">
        <v>43</v>
      </c>
      <c r="C23" s="158" t="s">
        <v>43</v>
      </c>
      <c r="D23" s="166" t="s">
        <v>43</v>
      </c>
      <c r="E23" s="158" t="s">
        <v>43</v>
      </c>
      <c r="F23" s="8">
        <f>IF(C23="0 - 50 000 €",0,IF(C23="50 000 - 200 000 €",50000,IF(C23="200 000 - 1 000 000 €",200000,IF(C23="1 000 000 - 2 500 000 €",1000000,IF(C23="2 500 000 - 5 000 000 €",2500000,IF(C23="yli 5 000 000 €",5000000,0))))))</f>
        <v>0</v>
      </c>
      <c r="G23" s="8">
        <f>IF(C23="0 - 50 000 €",50000,IF(C23="50 000 - 200 000 €",200000,IF(C23="200 000 - 1 000 000 €",1000000,IF(C23="1 000 000 - 2 500 000 €",2500000,IF(C23="2 500 000 - 5 000 000 €",5000000,IF(C23="yli 5 000 000 €",5000000,0))))))</f>
        <v>0</v>
      </c>
      <c r="H23" s="12">
        <f>IF(E23="0 - 50 000 €",0,IF(E23="50 000 - 200 000 €",50000,IF(E23="200 000 - 1 000 000 €",200000,IF(E23="1 000 000 - 2 500 000 €",1000000,IF(E23="2 500 000 - 5 000 000 €",2500000,IF(E23="yli 5 000 000 €",5000000,0))))))</f>
        <v>0</v>
      </c>
      <c r="I23" s="8">
        <f>IF(E23="0 - 50 000 €",50000,IF(E23="50 000 - 200 000 €",200000,IF(E23="200 000 - 1 000 000 €",1000000,IF(E23="1 000 000 - 2 500 000 €",2500000,IF(E23="2 500 000 - 5 000 000 €",5000000,IF(E23="yli 5 000 000 €",5000000,0))))))</f>
        <v>0</v>
      </c>
      <c r="J23" s="9" t="s">
        <v>120</v>
      </c>
      <c r="K23" s="9" t="s">
        <v>4</v>
      </c>
    </row>
    <row r="24" spans="1:12" ht="25.5" customHeight="1" x14ac:dyDescent="0.25">
      <c r="A24" s="42" t="s">
        <v>54</v>
      </c>
      <c r="B24" s="230" t="s">
        <v>99</v>
      </c>
      <c r="C24" s="223"/>
      <c r="D24" s="222" t="s">
        <v>102</v>
      </c>
      <c r="E24" s="223"/>
      <c r="F24" s="92"/>
      <c r="G24" s="1"/>
      <c r="H24" s="13"/>
      <c r="I24" s="1"/>
      <c r="J24" s="9" t="s">
        <v>32</v>
      </c>
      <c r="K24" s="9" t="s">
        <v>122</v>
      </c>
    </row>
    <row r="25" spans="1:12" ht="25.5" customHeight="1" x14ac:dyDescent="0.25">
      <c r="A25" s="159" t="s">
        <v>98</v>
      </c>
      <c r="B25" s="166" t="s">
        <v>43</v>
      </c>
      <c r="C25" s="158" t="s">
        <v>43</v>
      </c>
      <c r="D25" s="166" t="s">
        <v>43</v>
      </c>
      <c r="E25" s="158" t="s">
        <v>43</v>
      </c>
      <c r="F25" s="8">
        <f>IF(C25="0 - 50 000 €",0,IF(C25="50 000 - 200 000 €",50000,IF(C25="200 000 - 1 000 000 €",200000,IF(C25="1 000 000 - 2 500 000 €",1000000,IF(C25="2 500 000 - 5 000 000 €",2500000,IF(C25="yli 5 000 000 €",5000000,0))))))</f>
        <v>0</v>
      </c>
      <c r="G25" s="8">
        <f>IF(C25="0 - 50 000 €",50000,IF(C25="50 000 - 200 000 €",200000,IF(C25="200 000 - 1 000 000 €",1000000,IF(C25="1 000 000 - 2 500 000 €",2500000,IF(C25="2 500 000 - 5 000 000 €",5000000,IF(C25="yli 5 000 000 €",5000000,0))))))</f>
        <v>0</v>
      </c>
      <c r="H25" s="12">
        <f>IF(E25="0 - 50 000 €",0,IF(E25="50 000 - 200 000 €",50000,IF(E25="200 000 - 1 000 000 €",200000,IF(E25="1 000 000 - 2 500 000 €",1000000,IF(E25="2 500 000 - 5 000 000 €",2500000,IF(E25="yli 5 000 000 €",5000000,0))))))</f>
        <v>0</v>
      </c>
      <c r="I25" s="8">
        <f>IF(E25="0 - 50 000 €",50000,IF(E25="50 000 - 200 000 €",200000,IF(E25="200 000 - 1 000 000 €",1000000,IF(E25="1 000 000 - 2 500 000 €",2500000,IF(E25="2 500 000 - 5 000 000 €",5000000,IF(E25="yli 5 000 000 €",5000000,0))))))</f>
        <v>0</v>
      </c>
      <c r="J25" s="151" t="s">
        <v>121</v>
      </c>
    </row>
    <row r="26" spans="1:12" ht="25.5" customHeight="1" thickBot="1" x14ac:dyDescent="0.3">
      <c r="A26" s="45" t="s">
        <v>54</v>
      </c>
      <c r="B26" s="219" t="s">
        <v>99</v>
      </c>
      <c r="C26" s="221"/>
      <c r="D26" s="224" t="s">
        <v>102</v>
      </c>
      <c r="E26" s="221"/>
      <c r="F26" s="92"/>
    </row>
    <row r="27" spans="1:12" ht="7.5" customHeight="1" thickBot="1" x14ac:dyDescent="0.3">
      <c r="A27" s="33"/>
      <c r="B27" s="23"/>
      <c r="C27" s="23"/>
      <c r="D27" s="23"/>
      <c r="E27" s="26"/>
      <c r="F27" s="1"/>
      <c r="G27" s="1"/>
    </row>
    <row r="28" spans="1:12" ht="25.5" customHeight="1" x14ac:dyDescent="0.25">
      <c r="A28" s="156" t="s">
        <v>103</v>
      </c>
      <c r="B28" s="231" t="s">
        <v>92</v>
      </c>
      <c r="C28" s="229"/>
      <c r="D28" s="231" t="s">
        <v>93</v>
      </c>
      <c r="E28" s="229"/>
      <c r="F28" s="1"/>
      <c r="G28" s="1"/>
    </row>
    <row r="29" spans="1:12" ht="25.5" customHeight="1" x14ac:dyDescent="0.25">
      <c r="A29" s="58"/>
      <c r="B29" s="80" t="s">
        <v>104</v>
      </c>
      <c r="C29" s="81" t="s">
        <v>105</v>
      </c>
      <c r="D29" s="80" t="s">
        <v>104</v>
      </c>
      <c r="E29" s="81" t="s">
        <v>105</v>
      </c>
      <c r="F29" s="1"/>
      <c r="G29" s="1"/>
    </row>
    <row r="30" spans="1:12" ht="25.5" customHeight="1" x14ac:dyDescent="0.25">
      <c r="A30" s="58" t="s">
        <v>106</v>
      </c>
      <c r="B30" s="141">
        <f>F19+F21+F23+F25</f>
        <v>0</v>
      </c>
      <c r="C30" s="138">
        <f>IF(Basuppgifter!B5=0,0,B30/Basuppgifter!B5)</f>
        <v>0</v>
      </c>
      <c r="D30" s="141">
        <f>H19+H21+H23+H25</f>
        <v>0</v>
      </c>
      <c r="E30" s="138">
        <f>IF(Basuppgifter!B5=0,0,D30/Basuppgifter!B5)</f>
        <v>0</v>
      </c>
      <c r="F30" s="1"/>
      <c r="G30" s="1"/>
      <c r="H30" s="1"/>
    </row>
    <row r="31" spans="1:12" ht="25.5" customHeight="1" x14ac:dyDescent="0.25">
      <c r="A31" s="58" t="s">
        <v>107</v>
      </c>
      <c r="B31" s="141">
        <f>G19+G21+G23+G25</f>
        <v>0</v>
      </c>
      <c r="C31" s="138">
        <f>IF(Basuppgifter!B5=0,0,B31/Basuppgifter!B5)</f>
        <v>0</v>
      </c>
      <c r="D31" s="141">
        <f>I19+I21+I23+I25</f>
        <v>0</v>
      </c>
      <c r="E31" s="138">
        <f>IF(Basuppgifter!B5=0,0,D31/Basuppgifter!B5)</f>
        <v>0</v>
      </c>
      <c r="F31" s="1"/>
      <c r="G31" s="1"/>
      <c r="H31" s="1"/>
    </row>
    <row r="32" spans="1:12" ht="25.5" customHeight="1" x14ac:dyDescent="0.25">
      <c r="A32" s="58" t="s">
        <v>154</v>
      </c>
      <c r="B32" s="130">
        <v>0</v>
      </c>
      <c r="C32" s="138">
        <f>IF(Basuppgifter!B7=0,0,B32/Basuppgifter!B7)</f>
        <v>0</v>
      </c>
      <c r="D32" s="131">
        <v>0</v>
      </c>
      <c r="E32" s="138">
        <f>IF(Basuppgifter!B5=0,0,D32/Basuppgifter!B5)</f>
        <v>0</v>
      </c>
      <c r="F32" s="91"/>
      <c r="G32" s="91"/>
      <c r="H32" s="91"/>
      <c r="I32" s="89"/>
      <c r="J32" s="89"/>
      <c r="K32" s="89"/>
      <c r="L32" s="89"/>
    </row>
    <row r="33" spans="1:12" ht="25.5" customHeight="1" thickBot="1" x14ac:dyDescent="0.3">
      <c r="A33" s="45" t="s">
        <v>54</v>
      </c>
      <c r="B33" s="208" t="s">
        <v>153</v>
      </c>
      <c r="C33" s="209"/>
      <c r="D33" s="208" t="s">
        <v>153</v>
      </c>
      <c r="E33" s="209"/>
      <c r="F33" s="90"/>
      <c r="G33" s="91"/>
      <c r="H33" s="91"/>
      <c r="I33" s="89"/>
      <c r="J33" s="89"/>
      <c r="K33" s="89"/>
      <c r="L33" s="89"/>
    </row>
    <row r="34" spans="1:12" ht="7.5" customHeight="1" thickBot="1" x14ac:dyDescent="0.3">
      <c r="A34" s="30"/>
      <c r="B34" s="30"/>
      <c r="C34" s="30"/>
      <c r="D34" s="30"/>
      <c r="E34" s="30"/>
      <c r="F34" s="91"/>
      <c r="G34" s="91"/>
      <c r="H34" s="91"/>
      <c r="I34" s="89"/>
      <c r="J34" s="89"/>
      <c r="K34" s="89"/>
      <c r="L34" s="89"/>
    </row>
    <row r="35" spans="1:12" ht="25.5" customHeight="1" x14ac:dyDescent="0.25">
      <c r="A35" s="82" t="s">
        <v>108</v>
      </c>
      <c r="B35" s="87"/>
      <c r="C35" s="54" t="s">
        <v>109</v>
      </c>
      <c r="D35" s="54" t="s">
        <v>110</v>
      </c>
      <c r="E35" s="57" t="s">
        <v>155</v>
      </c>
      <c r="F35" s="91"/>
      <c r="G35" s="91"/>
      <c r="H35" s="91"/>
      <c r="I35" s="89"/>
      <c r="J35" s="89"/>
      <c r="K35" s="89"/>
      <c r="L35" s="89"/>
    </row>
    <row r="36" spans="1:12" ht="25.5" customHeight="1" x14ac:dyDescent="0.25">
      <c r="A36" s="42"/>
      <c r="B36" s="78"/>
      <c r="C36" s="135" t="str">
        <f>IF(Granskning!B37="valitse näistä…"," ",Granskning!B37)</f>
        <v>välj från dessa...</v>
      </c>
      <c r="D36" s="135" t="str">
        <f>IF(Granskning!D37="valitse näistä..."," ",Granskning!D37)</f>
        <v>välj från dessa...</v>
      </c>
      <c r="E36" s="113" t="s">
        <v>43</v>
      </c>
      <c r="F36" s="91"/>
      <c r="G36" s="91"/>
      <c r="H36" s="91"/>
      <c r="I36" s="89"/>
      <c r="J36" s="89"/>
      <c r="K36" s="89"/>
      <c r="L36" s="89"/>
    </row>
    <row r="37" spans="1:12" ht="25.5" hidden="1" customHeight="1" x14ac:dyDescent="0.25">
      <c r="A37" s="83"/>
      <c r="B37" s="70"/>
      <c r="C37" s="52"/>
      <c r="D37" s="52"/>
      <c r="E37" s="84" t="s">
        <v>43</v>
      </c>
      <c r="F37" s="91"/>
      <c r="G37" s="91"/>
      <c r="H37" s="91"/>
      <c r="I37" s="89"/>
      <c r="J37" s="89"/>
      <c r="K37" s="89"/>
      <c r="L37" s="89"/>
    </row>
    <row r="38" spans="1:12" ht="25.5" hidden="1" customHeight="1" x14ac:dyDescent="0.25">
      <c r="A38" s="83"/>
      <c r="B38" s="70"/>
      <c r="C38" s="52"/>
      <c r="D38" s="52"/>
      <c r="E38" s="84" t="s">
        <v>111</v>
      </c>
      <c r="F38" s="91"/>
      <c r="G38" s="91"/>
      <c r="H38" s="91"/>
      <c r="I38" s="89"/>
      <c r="J38" s="89"/>
      <c r="K38" s="89"/>
      <c r="L38" s="89"/>
    </row>
    <row r="39" spans="1:12" ht="25.5" hidden="1" customHeight="1" x14ac:dyDescent="0.25">
      <c r="A39" s="83"/>
      <c r="B39" s="70"/>
      <c r="C39" s="52"/>
      <c r="D39" s="52"/>
      <c r="E39" s="84" t="s">
        <v>112</v>
      </c>
      <c r="F39" s="91"/>
      <c r="G39" s="91"/>
      <c r="H39" s="91"/>
      <c r="I39" s="89"/>
      <c r="J39" s="89"/>
      <c r="K39" s="89"/>
      <c r="L39" s="89"/>
    </row>
    <row r="40" spans="1:12" ht="25.5" hidden="1" customHeight="1" x14ac:dyDescent="0.25">
      <c r="A40" s="83"/>
      <c r="B40" s="70"/>
      <c r="C40" s="44"/>
      <c r="D40" s="44"/>
      <c r="E40" s="84" t="s">
        <v>114</v>
      </c>
      <c r="F40" s="91"/>
      <c r="G40" s="91"/>
      <c r="H40" s="91"/>
      <c r="I40" s="89"/>
      <c r="J40" s="89"/>
      <c r="K40" s="89"/>
      <c r="L40" s="89"/>
    </row>
    <row r="41" spans="1:12" ht="25.5" hidden="1" customHeight="1" x14ac:dyDescent="0.25">
      <c r="A41" s="83"/>
      <c r="B41" s="70"/>
      <c r="C41" s="44"/>
      <c r="D41" s="44"/>
      <c r="E41" s="84" t="s">
        <v>113</v>
      </c>
      <c r="F41" s="91"/>
      <c r="G41" s="91"/>
      <c r="H41" s="91"/>
      <c r="I41" s="89"/>
      <c r="J41" s="89"/>
      <c r="K41" s="89"/>
      <c r="L41" s="89"/>
    </row>
    <row r="42" spans="1:12" ht="25.5" customHeight="1" x14ac:dyDescent="0.25">
      <c r="A42" s="237" t="s">
        <v>156</v>
      </c>
      <c r="B42" s="78" t="s">
        <v>54</v>
      </c>
      <c r="C42" s="204" t="s">
        <v>123</v>
      </c>
      <c r="D42" s="204"/>
      <c r="E42" s="205"/>
      <c r="F42" s="90"/>
      <c r="G42" s="90"/>
      <c r="H42" s="91"/>
      <c r="I42" s="89"/>
      <c r="J42" s="89"/>
      <c r="K42" s="89"/>
      <c r="L42" s="89"/>
    </row>
    <row r="43" spans="1:12" ht="25.5" customHeight="1" x14ac:dyDescent="0.25">
      <c r="A43" s="237"/>
      <c r="B43" s="78"/>
      <c r="C43" s="135" t="str">
        <f>IF(Granskning!B46="valitse näistä…"," ",Granskning!B46)</f>
        <v>välj från dessa...</v>
      </c>
      <c r="D43" s="135"/>
      <c r="E43" s="113" t="s">
        <v>43</v>
      </c>
      <c r="F43" s="91"/>
      <c r="G43" s="91"/>
      <c r="H43" s="91"/>
      <c r="I43" s="89"/>
      <c r="J43" s="89"/>
      <c r="K43" s="89"/>
      <c r="L43" s="89"/>
    </row>
    <row r="44" spans="1:12" ht="25.5" customHeight="1" x14ac:dyDescent="0.25">
      <c r="A44" s="237"/>
      <c r="B44" s="78" t="s">
        <v>54</v>
      </c>
      <c r="C44" s="204" t="s">
        <v>123</v>
      </c>
      <c r="D44" s="204"/>
      <c r="E44" s="205"/>
      <c r="F44" s="236"/>
      <c r="G44" s="236"/>
      <c r="H44" s="91"/>
      <c r="I44" s="89"/>
      <c r="J44" s="89"/>
      <c r="K44" s="89"/>
      <c r="L44" s="89"/>
    </row>
    <row r="45" spans="1:12" ht="25.5" customHeight="1" x14ac:dyDescent="0.25">
      <c r="A45" s="237"/>
      <c r="B45" s="78"/>
      <c r="C45" s="135"/>
      <c r="D45" s="135"/>
      <c r="E45" s="113" t="s">
        <v>43</v>
      </c>
      <c r="F45" s="91"/>
      <c r="G45" s="91"/>
      <c r="H45" s="91"/>
      <c r="I45" s="236"/>
      <c r="J45" s="236"/>
      <c r="K45" s="236"/>
      <c r="L45" s="89"/>
    </row>
    <row r="46" spans="1:12" ht="25.5" customHeight="1" thickBot="1" x14ac:dyDescent="0.3">
      <c r="A46" s="238"/>
      <c r="B46" s="79" t="s">
        <v>54</v>
      </c>
      <c r="C46" s="220" t="s">
        <v>123</v>
      </c>
      <c r="D46" s="220"/>
      <c r="E46" s="221"/>
      <c r="F46" s="236"/>
      <c r="G46" s="236"/>
      <c r="H46" s="91"/>
      <c r="I46" s="89"/>
      <c r="J46" s="89"/>
      <c r="K46" s="89"/>
      <c r="L46" s="89"/>
    </row>
    <row r="47" spans="1:12" ht="39.6" customHeight="1" x14ac:dyDescent="0.25">
      <c r="E47" s="1"/>
      <c r="F47" s="91"/>
      <c r="G47" s="91"/>
      <c r="H47" s="91"/>
      <c r="I47" s="89"/>
      <c r="J47" s="89"/>
      <c r="K47" s="89"/>
      <c r="L47" s="89"/>
    </row>
  </sheetData>
  <sheetProtection password="C6B2" sheet="1" objects="1" scenarios="1"/>
  <customSheetViews>
    <customSheetView guid="{C832707A-FBCB-42AC-9331-D934195541BA}" scale="120" showGridLines="0" topLeftCell="A43">
      <selection activeCell="E43" sqref="E43"/>
      <pageMargins left="0.23622047244094488" right="0.23622047244094488" top="0.15748031496062992" bottom="0.15748031496062992" header="0.31496062992125984" footer="0.31496062992125984"/>
      <pageSetup paperSize="9" orientation="landscape" r:id="rId1"/>
    </customSheetView>
  </customSheetViews>
  <mergeCells count="27">
    <mergeCell ref="F16:G16"/>
    <mergeCell ref="H16:I16"/>
    <mergeCell ref="I45:K45"/>
    <mergeCell ref="A42:A46"/>
    <mergeCell ref="C42:E42"/>
    <mergeCell ref="C44:E44"/>
    <mergeCell ref="F44:G44"/>
    <mergeCell ref="C46:E46"/>
    <mergeCell ref="F46:G46"/>
    <mergeCell ref="B33:C33"/>
    <mergeCell ref="D33:E33"/>
    <mergeCell ref="B28:C28"/>
    <mergeCell ref="D28:E28"/>
    <mergeCell ref="B22:C22"/>
    <mergeCell ref="D22:E22"/>
    <mergeCell ref="B24:C24"/>
    <mergeCell ref="D24:E24"/>
    <mergeCell ref="B26:C26"/>
    <mergeCell ref="D26:E26"/>
    <mergeCell ref="A7:A8"/>
    <mergeCell ref="B7:B8"/>
    <mergeCell ref="C7:E7"/>
    <mergeCell ref="B20:C20"/>
    <mergeCell ref="D20:E20"/>
    <mergeCell ref="B15:E15"/>
    <mergeCell ref="B17:C17"/>
    <mergeCell ref="D17:E17"/>
  </mergeCells>
  <phoneticPr fontId="32" type="noConversion"/>
  <conditionalFormatting sqref="B9:D9">
    <cfRule type="expression" dxfId="14" priority="28">
      <formula>NOT(ISERROR(SEARCH("Heikko",B9)))</formula>
    </cfRule>
    <cfRule type="expression" dxfId="13" priority="29">
      <formula>NOT(ISERROR(SEARCH("Välttävä",B9)))</formula>
    </cfRule>
    <cfRule type="expression" dxfId="12" priority="30">
      <formula>NOT(ISERROR(SEARCH("Tyydyttävä",B9)))</formula>
    </cfRule>
    <cfRule type="expression" dxfId="11" priority="31">
      <formula>NOT(ISERROR(SEARCH("Uutta vastaava",B9)))</formula>
    </cfRule>
  </conditionalFormatting>
  <conditionalFormatting sqref="E9">
    <cfRule type="containsText" dxfId="10" priority="2" operator="containsText" text="Motsvarar inte behovet">
      <formula>NOT(ISERROR(SEARCH("Motsvarar inte behovet",E9)))</formula>
    </cfRule>
    <cfRule type="containsText" dxfId="9" priority="3" operator="containsText" text="Inte utvärderad">
      <formula>NOT(ISERROR(SEARCH("Inte utvärderad",E9)))</formula>
    </cfRule>
    <cfRule type="expression" dxfId="8" priority="16">
      <formula>NOT(ISERROR(SEARCH("Ei ole arvioitu",E9)))</formula>
    </cfRule>
    <cfRule type="expression" dxfId="7" priority="17">
      <formula>NOT(ISERROR(SEARCH("Ei vastaa tarvetta",E9)))</formula>
    </cfRule>
    <cfRule type="expression" dxfId="6" priority="18">
      <formula>NOT(ISERROR(SEARCH("Vastaa tarvetta nyt, muutos ennakoitavissa",E9)))</formula>
    </cfRule>
    <cfRule type="expression" dxfId="5" priority="19">
      <formula>NOT(ISERROR(SEARCH("Vastaa tarvetta nyt ja tulevaisuudessa",E9)))</formula>
    </cfRule>
    <cfRule type="containsText" dxfId="4" priority="1" operator="containsText" text="Motvarar behov nu, men inte i framtiden">
      <formula>NOT(ISERROR(SEARCH("Motvarar behov nu, men inte i framtiden",E9)))</formula>
    </cfRule>
  </conditionalFormatting>
  <conditionalFormatting sqref="B9:D9">
    <cfRule type="containsText" dxfId="3" priority="12" operator="containsText" text="Motsvarar ny">
      <formula>NOT(ISERROR(SEARCH("Motsvarar ny",B9)))</formula>
    </cfRule>
    <cfRule type="containsText" dxfId="2" priority="13" operator="containsText" text="Nöjaktig">
      <formula>NOT(ISERROR(SEARCH("Nöjaktig",B9)))</formula>
    </cfRule>
    <cfRule type="containsText" dxfId="1" priority="14" operator="containsText" text="Tillräcklig">
      <formula>NOT(ISERROR(SEARCH("Tillräcklig",B9)))</formula>
    </cfRule>
    <cfRule type="containsText" dxfId="0" priority="15" operator="containsText" text="Svag">
      <formula>NOT(ISERROR(SEARCH("Svag",B9)))</formula>
    </cfRule>
  </conditionalFormatting>
  <dataValidations count="5">
    <dataValidation type="list" allowBlank="1" showInputMessage="1" showErrorMessage="1" sqref="E45 E43 E36">
      <formula1>$E$37:$E$41</formula1>
    </dataValidation>
    <dataValidation type="list" allowBlank="1" showInputMessage="1" showErrorMessage="1" sqref="B25 D19 D25 D23 D21 B23 B19 B21">
      <formula1>$J$18:$J$25</formula1>
    </dataValidation>
    <dataValidation type="list" allowBlank="1" showInputMessage="1" showErrorMessage="1" sqref="C25 E19 C23 C21 C19 E25 E23 E21">
      <formula1>$K$18:$K$24</formula1>
    </dataValidation>
    <dataValidation type="list" allowBlank="1" showInputMessage="1" showErrorMessage="1" sqref="E9">
      <formula1>$E$10:$E$14</formula1>
    </dataValidation>
    <dataValidation type="list" allowBlank="1" showInputMessage="1" showErrorMessage="1" sqref="B9:D9">
      <formula1>$B$10:$B$14</formula1>
    </dataValidation>
  </dataValidations>
  <pageMargins left="0.19685039370078741" right="0.19685039370078741" top="0.19685039370078741" bottom="0.19685039370078741" header="0" footer="0"/>
  <pageSetup paperSize="9" orientation="portrait" r:id="rId2"/>
  <ignoredErrors>
    <ignoredError sqref="D30:D31" formula="1"/>
  </ignoredErrors>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Laskentataulukot</vt:lpstr>
      </vt:variant>
      <vt:variant>
        <vt:i4>4</vt:i4>
      </vt:variant>
      <vt:variant>
        <vt:lpstr>Nimetyt alueet</vt:lpstr>
      </vt:variant>
      <vt:variant>
        <vt:i4>1</vt:i4>
      </vt:variant>
    </vt:vector>
  </HeadingPairs>
  <TitlesOfParts>
    <vt:vector size="5" baseType="lpstr">
      <vt:lpstr>Basuppgifter</vt:lpstr>
      <vt:lpstr>Granskning</vt:lpstr>
      <vt:lpstr>Kostnader</vt:lpstr>
      <vt:lpstr>Uppföljning</vt:lpstr>
      <vt:lpstr>Granskning!Tulostusalue</vt:lpstr>
    </vt:vector>
  </TitlesOfParts>
  <Company>Tampere University of Technology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kerop</dc:creator>
  <cp:lastModifiedBy>Kero Paavo</cp:lastModifiedBy>
  <cp:lastPrinted>2013-05-13T06:36:47Z</cp:lastPrinted>
  <dcterms:created xsi:type="dcterms:W3CDTF">2012-02-13T11:01:05Z</dcterms:created>
  <dcterms:modified xsi:type="dcterms:W3CDTF">2013-05-13T06:42:24Z</dcterms:modified>
</cp:coreProperties>
</file>